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36" windowWidth="15480" windowHeight="11088"/>
  </bookViews>
  <sheets>
    <sheet name="КРЕСЛА ЭКОНОМ" sheetId="63" r:id="rId1"/>
    <sheet name="КРЕСЛА БЮДЖЕТ " sheetId="22" r:id="rId2"/>
    <sheet name="КРЕСЛА ДЕБЮТ" sheetId="23" r:id="rId3"/>
    <sheet name="КРЕСЛА КОМФОРТ" sheetId="58" r:id="rId4"/>
    <sheet name="КРЕСЛА СОЛО, МОНО" sheetId="31" r:id="rId5"/>
    <sheet name="КРЕСЛА СТАНДАРТ" sheetId="61" r:id="rId6"/>
    <sheet name="ДОП. ОПЦИИ" sheetId="13" r:id="rId7"/>
    <sheet name="ЦВЕТ ОБИВКИ &quot;АЛКАЛА&quot;" sheetId="43" r:id="rId8"/>
    <sheet name="ЦВЕТ ОБИВКИ &quot;ИНТЕРЬЕР&quot;" sheetId="44" r:id="rId9"/>
    <sheet name="ЭКОНОМ" sheetId="62" r:id="rId10"/>
    <sheet name="БЮДЖЕТ-1" sheetId="7" r:id="rId11"/>
    <sheet name="БЮДЖЕТ-2" sheetId="12" r:id="rId12"/>
    <sheet name="БЮДЖЕТ-3" sheetId="45" r:id="rId13"/>
    <sheet name="БЮДЖЕТ-4" sheetId="46" r:id="rId14"/>
    <sheet name="БЮДЖЕТ-5" sheetId="47" r:id="rId15"/>
    <sheet name="ДЕБЮТ-1" sheetId="48" r:id="rId16"/>
    <sheet name="ДЕБЮТ-2" sheetId="49" r:id="rId17"/>
    <sheet name="ДЕБЮТ-3" sheetId="50" r:id="rId18"/>
    <sheet name="ДЕБЮТ-4" sheetId="51" r:id="rId19"/>
    <sheet name="ДЕБЮТ-5" sheetId="52" r:id="rId20"/>
    <sheet name="КОМФОРТ-1" sheetId="53" r:id="rId21"/>
    <sheet name="КОМФОРТ-2" sheetId="54" r:id="rId22"/>
    <sheet name="КОМФОРТ-3" sheetId="55" r:id="rId23"/>
    <sheet name="КОМФОРТ-4" sheetId="56" r:id="rId24"/>
    <sheet name="КОМФОРТ-5" sheetId="57" r:id="rId25"/>
    <sheet name="СОЛО, МОНО" sheetId="42" r:id="rId26"/>
    <sheet name="СТАНДАРТ" sheetId="59" r:id="rId27"/>
    <sheet name="СТАНДАРТ ПЛЮС" sheetId="60" r:id="rId28"/>
  </sheets>
  <definedNames>
    <definedName name="_xlnm.Print_Area" localSheetId="10">'БЮДЖЕТ-1'!$B$1:$G$30</definedName>
    <definedName name="_xlnm.Print_Area" localSheetId="11">'БЮДЖЕТ-2'!#REF!</definedName>
    <definedName name="_xlnm.Print_Area" localSheetId="12">'БЮДЖЕТ-3'!#REF!</definedName>
    <definedName name="_xlnm.Print_Area" localSheetId="13">'БЮДЖЕТ-4'!#REF!</definedName>
    <definedName name="_xlnm.Print_Area" localSheetId="14">'БЮДЖЕТ-5'!#REF!</definedName>
    <definedName name="_xlnm.Print_Area" localSheetId="15">'ДЕБЮТ-1'!#REF!</definedName>
    <definedName name="_xlnm.Print_Area" localSheetId="16">'ДЕБЮТ-2'!#REF!</definedName>
    <definedName name="_xlnm.Print_Area" localSheetId="17">'ДЕБЮТ-3'!#REF!</definedName>
    <definedName name="_xlnm.Print_Area" localSheetId="18">'ДЕБЮТ-4'!#REF!</definedName>
    <definedName name="_xlnm.Print_Area" localSheetId="19">'ДЕБЮТ-5'!#REF!</definedName>
    <definedName name="_xlnm.Print_Area" localSheetId="6">'ДОП. ОПЦИИ'!$B$1:$G$41</definedName>
    <definedName name="_xlnm.Print_Area" localSheetId="20">'КОМФОРТ-1'!#REF!</definedName>
    <definedName name="_xlnm.Print_Area" localSheetId="21">'КОМФОРТ-2'!#REF!</definedName>
    <definedName name="_xlnm.Print_Area" localSheetId="22">'КОМФОРТ-3'!#REF!</definedName>
    <definedName name="_xlnm.Print_Area" localSheetId="23">'КОМФОРТ-4'!#REF!</definedName>
    <definedName name="_xlnm.Print_Area" localSheetId="24">'КОМФОРТ-5'!#REF!</definedName>
    <definedName name="_xlnm.Print_Area" localSheetId="1">'КРЕСЛА БЮДЖЕТ '!$B$2:$F$13</definedName>
    <definedName name="_xlnm.Print_Area" localSheetId="2">'КРЕСЛА ДЕБЮТ'!$B$2:$F$6</definedName>
    <definedName name="_xlnm.Print_Area" localSheetId="3">'КРЕСЛА КОМФОРТ'!$B$2:$F$6</definedName>
    <definedName name="_xlnm.Print_Area" localSheetId="4">'КРЕСЛА СОЛО, МОНО'!$B$2:$F$5</definedName>
    <definedName name="_xlnm.Print_Area" localSheetId="5">'КРЕСЛА СТАНДАРТ'!$B$2:$F$7</definedName>
    <definedName name="_xlnm.Print_Area" localSheetId="0">'КРЕСЛА ЭКОНОМ'!$B$2:$F$6</definedName>
    <definedName name="_xlnm.Print_Area" localSheetId="25">'СОЛО, МОНО'!#REF!</definedName>
  </definedNames>
  <calcPr calcId="145621"/>
</workbook>
</file>

<file path=xl/calcChain.xml><?xml version="1.0" encoding="utf-8"?>
<calcChain xmlns="http://schemas.openxmlformats.org/spreadsheetml/2006/main">
  <c r="D18" i="47" l="1"/>
  <c r="D1" i="7" l="1"/>
  <c r="H16" i="62" l="1"/>
  <c r="F4" i="63" s="1"/>
  <c r="F16" i="62"/>
  <c r="E4" i="63" s="1"/>
  <c r="H15" i="62"/>
  <c r="F15" i="62"/>
  <c r="H14" i="62"/>
  <c r="F14" i="62"/>
  <c r="H13" i="62"/>
  <c r="F13" i="62"/>
  <c r="H48" i="62" l="1"/>
  <c r="F6" i="63" s="1"/>
  <c r="F48" i="62"/>
  <c r="E6" i="63" s="1"/>
  <c r="H47" i="62"/>
  <c r="F47" i="62"/>
  <c r="H46" i="62"/>
  <c r="F46" i="62"/>
  <c r="H45" i="62"/>
  <c r="F45" i="62"/>
  <c r="E36" i="62"/>
  <c r="H32" i="62"/>
  <c r="F5" i="63" s="1"/>
  <c r="F32" i="62"/>
  <c r="E5" i="63" s="1"/>
  <c r="H31" i="62"/>
  <c r="F31" i="62"/>
  <c r="H30" i="62"/>
  <c r="F30" i="62"/>
  <c r="H29" i="62"/>
  <c r="F29" i="62"/>
  <c r="C19" i="45" l="1"/>
  <c r="C19" i="46"/>
  <c r="C19" i="47"/>
  <c r="D1" i="48"/>
  <c r="D1" i="49" s="1"/>
  <c r="D1" i="50" s="1"/>
  <c r="D1" i="51" s="1"/>
  <c r="D1" i="52" s="1"/>
  <c r="D1" i="53" s="1"/>
  <c r="D1" i="54" s="1"/>
  <c r="D1" i="47"/>
  <c r="D1" i="12"/>
  <c r="D1" i="45"/>
  <c r="D1" i="46" s="1"/>
  <c r="D1" i="55" l="1"/>
  <c r="D1" i="56" s="1"/>
  <c r="D1" i="57" s="1"/>
  <c r="D1" i="42" s="1"/>
  <c r="D24" i="59" l="1"/>
  <c r="D20" i="59"/>
  <c r="D18" i="59"/>
  <c r="F31" i="13" l="1"/>
  <c r="F30" i="13"/>
  <c r="F29" i="13"/>
  <c r="F2" i="58" l="1"/>
  <c r="F2" i="61" s="1"/>
  <c r="E2" i="58"/>
  <c r="E2" i="61" s="1"/>
  <c r="F2" i="31" l="1"/>
  <c r="E2" i="31"/>
  <c r="D8" i="57"/>
  <c r="D7" i="57"/>
  <c r="D5" i="57"/>
  <c r="D8" i="56"/>
  <c r="D7" i="56"/>
  <c r="D5" i="56"/>
  <c r="D8" i="55"/>
  <c r="D7" i="55"/>
  <c r="D5" i="55"/>
  <c r="D8" i="54"/>
  <c r="D7" i="54"/>
  <c r="D5" i="54"/>
  <c r="D4" i="53" l="1"/>
  <c r="D8" i="53"/>
  <c r="D7" i="53"/>
  <c r="D5" i="53"/>
  <c r="D8" i="52"/>
  <c r="D7" i="52"/>
  <c r="D5" i="52"/>
  <c r="D4" i="52"/>
  <c r="D4" i="51"/>
  <c r="D8" i="51"/>
  <c r="D7" i="51"/>
  <c r="D5" i="51"/>
  <c r="D4" i="50"/>
  <c r="D8" i="50"/>
  <c r="D7" i="50"/>
  <c r="D5" i="50"/>
  <c r="D4" i="49"/>
  <c r="D4" i="54" s="1"/>
  <c r="D18" i="45"/>
  <c r="D8" i="49"/>
  <c r="D7" i="49"/>
  <c r="D5" i="49"/>
  <c r="D4" i="55" l="1"/>
  <c r="E4" i="54"/>
  <c r="D4" i="57"/>
  <c r="D4" i="56"/>
  <c r="D8" i="48" l="1"/>
  <c r="D7" i="48"/>
  <c r="D5" i="48"/>
  <c r="C11" i="22" l="1"/>
  <c r="C9" i="22"/>
  <c r="D23" i="47"/>
  <c r="D22" i="47"/>
  <c r="D21" i="47"/>
  <c r="D20" i="47"/>
  <c r="D19" i="47"/>
  <c r="B17" i="47"/>
  <c r="D9" i="47"/>
  <c r="D8" i="47"/>
  <c r="D7" i="47"/>
  <c r="D6" i="47"/>
  <c r="D5" i="47"/>
  <c r="D23" i="46"/>
  <c r="D22" i="46"/>
  <c r="D21" i="46"/>
  <c r="D20" i="46"/>
  <c r="D19" i="46"/>
  <c r="B17" i="46"/>
  <c r="D9" i="46"/>
  <c r="D8" i="46"/>
  <c r="D7" i="46"/>
  <c r="D6" i="46"/>
  <c r="D5" i="46"/>
  <c r="D23" i="45" l="1"/>
  <c r="D22" i="45"/>
  <c r="D21" i="45"/>
  <c r="D20" i="45"/>
  <c r="D19" i="45"/>
  <c r="B17" i="45"/>
  <c r="D9" i="45"/>
  <c r="D8" i="45"/>
  <c r="D7" i="45"/>
  <c r="D6" i="45"/>
  <c r="D5" i="45"/>
  <c r="F2" i="23" l="1"/>
  <c r="E2" i="23"/>
  <c r="D25" i="42"/>
  <c r="D24" i="42"/>
  <c r="D23" i="42"/>
  <c r="D22" i="42"/>
  <c r="D21" i="42"/>
  <c r="D20" i="42"/>
  <c r="D8" i="42"/>
  <c r="D7" i="42"/>
  <c r="D5" i="42"/>
  <c r="D1" i="59"/>
  <c r="D1" i="60" s="1"/>
  <c r="D23" i="12"/>
  <c r="D22" i="12"/>
  <c r="D21" i="12"/>
  <c r="D20" i="12"/>
  <c r="D19" i="12"/>
  <c r="D6" i="12"/>
  <c r="D7" i="12"/>
  <c r="D8" i="12"/>
  <c r="D9" i="12"/>
  <c r="D5" i="12"/>
  <c r="B17" i="12"/>
  <c r="C7" i="22"/>
  <c r="C13" i="22"/>
  <c r="C5" i="22"/>
  <c r="B17" i="7"/>
  <c r="E13" i="53" l="1"/>
  <c r="G13" i="53"/>
  <c r="E13" i="57"/>
  <c r="G13" i="55"/>
  <c r="E13" i="56"/>
  <c r="G13" i="57"/>
  <c r="G13" i="54"/>
  <c r="E13" i="54"/>
  <c r="G13" i="56"/>
  <c r="E13" i="55"/>
  <c r="E14" i="57" l="1"/>
  <c r="G14" i="54"/>
  <c r="E14" i="55"/>
  <c r="G14" i="56"/>
  <c r="E14" i="56"/>
  <c r="G14" i="53"/>
  <c r="E14" i="53"/>
  <c r="G14" i="55"/>
  <c r="G14" i="57"/>
  <c r="E14" i="54"/>
  <c r="E15" i="54" l="1"/>
  <c r="G15" i="54"/>
  <c r="E15" i="53"/>
  <c r="G15" i="56"/>
  <c r="E15" i="57"/>
  <c r="G15" i="55"/>
  <c r="G15" i="53"/>
  <c r="E15" i="56"/>
  <c r="G15" i="57"/>
  <c r="E15" i="55"/>
  <c r="E16" i="54" l="1"/>
  <c r="E5" i="58" s="1"/>
  <c r="E16" i="56"/>
  <c r="E7" i="58" s="1"/>
  <c r="E16" i="55"/>
  <c r="E6" i="58" s="1"/>
  <c r="E16" i="57"/>
  <c r="E8" i="58" s="1"/>
  <c r="E16" i="53"/>
  <c r="E4" i="58" s="1"/>
  <c r="G16" i="55"/>
  <c r="F6" i="58" s="1"/>
  <c r="G16" i="57"/>
  <c r="F8" i="58" s="1"/>
  <c r="G16" i="54"/>
  <c r="F5" i="58" s="1"/>
  <c r="G16" i="53"/>
  <c r="F4" i="58" s="1"/>
  <c r="G16" i="56"/>
  <c r="F7" i="58" s="1"/>
  <c r="E14" i="49" l="1"/>
  <c r="E15" i="52"/>
  <c r="E14" i="51"/>
  <c r="G16" i="48"/>
  <c r="F4" i="23" s="1"/>
  <c r="E13" i="50"/>
  <c r="G15" i="51"/>
  <c r="G14" i="52"/>
  <c r="G16" i="51"/>
  <c r="F7" i="23" s="1"/>
  <c r="E15" i="51"/>
  <c r="E13" i="48"/>
  <c r="G16" i="49"/>
  <c r="F5" i="23" s="1"/>
  <c r="G14" i="51"/>
  <c r="G15" i="52"/>
  <c r="G13" i="49"/>
  <c r="G13" i="50"/>
  <c r="E15" i="50"/>
  <c r="E16" i="48"/>
  <c r="E4" i="23" s="1"/>
  <c r="G14" i="50"/>
  <c r="E16" i="51"/>
  <c r="E7" i="23" s="1"/>
  <c r="E15" i="48"/>
  <c r="G15" i="48"/>
  <c r="G15" i="49"/>
  <c r="E14" i="48"/>
  <c r="G13" i="52"/>
  <c r="E13" i="49"/>
  <c r="E16" i="49"/>
  <c r="E5" i="23" s="1"/>
  <c r="E15" i="49"/>
  <c r="G15" i="50"/>
  <c r="G16" i="50"/>
  <c r="F6" i="23" s="1"/>
  <c r="E13" i="51"/>
  <c r="G14" i="48"/>
  <c r="E16" i="52"/>
  <c r="E8" i="23" s="1"/>
  <c r="E14" i="52"/>
  <c r="E14" i="50"/>
  <c r="G16" i="52"/>
  <c r="F8" i="23" s="1"/>
  <c r="G14" i="49"/>
  <c r="E16" i="50"/>
  <c r="E6" i="23" s="1"/>
  <c r="G13" i="51"/>
  <c r="G13" i="48"/>
  <c r="E13" i="52"/>
  <c r="G27" i="59" l="1"/>
  <c r="G13" i="59"/>
  <c r="E27" i="59" l="1"/>
  <c r="G14" i="59"/>
  <c r="G28" i="59"/>
  <c r="E13" i="59"/>
  <c r="G29" i="59" l="1"/>
  <c r="G15" i="59"/>
  <c r="E28" i="59"/>
  <c r="E14" i="59"/>
  <c r="E15" i="59" l="1"/>
  <c r="G30" i="59"/>
  <c r="F5" i="61" s="1"/>
  <c r="G16" i="59"/>
  <c r="F4" i="61" s="1"/>
  <c r="E29" i="59"/>
  <c r="E16" i="59" l="1"/>
  <c r="E4" i="61" s="1"/>
  <c r="E30" i="59"/>
  <c r="E5" i="61" s="1"/>
  <c r="G13" i="60" l="1"/>
  <c r="G14" i="60" l="1"/>
  <c r="E13" i="60"/>
  <c r="G28" i="60"/>
  <c r="G29" i="60" l="1"/>
  <c r="E14" i="60"/>
  <c r="E28" i="60"/>
  <c r="G15" i="60"/>
  <c r="G30" i="60" l="1"/>
  <c r="E15" i="60"/>
  <c r="G16" i="60"/>
  <c r="F6" i="61" s="1"/>
  <c r="E29" i="60"/>
  <c r="E16" i="60" l="1"/>
  <c r="E6" i="61" s="1"/>
  <c r="E30" i="60"/>
  <c r="G31" i="60"/>
  <c r="F7" i="61" s="1"/>
  <c r="E31" i="60" l="1"/>
  <c r="E7" i="61" s="1"/>
  <c r="E30" i="42" l="1"/>
  <c r="G29" i="42"/>
  <c r="E31" i="42"/>
  <c r="E5" i="31" s="1"/>
  <c r="G28" i="42"/>
  <c r="E29" i="42"/>
  <c r="G30" i="42"/>
  <c r="E28" i="42"/>
  <c r="G31" i="42"/>
  <c r="F5" i="31" s="1"/>
  <c r="G15" i="42" l="1"/>
  <c r="G13" i="42"/>
  <c r="E15" i="42"/>
  <c r="E16" i="42" l="1"/>
  <c r="E4" i="31" s="1"/>
  <c r="G14" i="42"/>
  <c r="G16" i="42" l="1"/>
  <c r="F4" i="31" s="1"/>
  <c r="E13" i="42"/>
  <c r="E14" i="42"/>
  <c r="E13" i="46" l="1"/>
  <c r="G13" i="45"/>
  <c r="G13" i="46"/>
  <c r="G13" i="12"/>
  <c r="G13" i="7"/>
  <c r="G14" i="12" l="1"/>
  <c r="E14" i="45"/>
  <c r="G14" i="46"/>
  <c r="E13" i="12"/>
  <c r="E13" i="45"/>
  <c r="G14" i="7"/>
  <c r="G14" i="45"/>
  <c r="E14" i="7"/>
  <c r="E14" i="12"/>
  <c r="E14" i="46"/>
  <c r="E13" i="7"/>
  <c r="G13" i="47"/>
  <c r="G15" i="7" l="1"/>
  <c r="E15" i="7"/>
  <c r="E15" i="12"/>
  <c r="E13" i="47"/>
  <c r="G15" i="46"/>
  <c r="G15" i="12"/>
  <c r="G14" i="47"/>
  <c r="G15" i="45"/>
  <c r="G15" i="47"/>
  <c r="E15" i="46"/>
  <c r="E15" i="45"/>
  <c r="G16" i="46" l="1"/>
  <c r="E16" i="45"/>
  <c r="E14" i="47"/>
  <c r="G16" i="7"/>
  <c r="G16" i="47"/>
  <c r="E16" i="7"/>
  <c r="E16" i="46"/>
  <c r="G16" i="12"/>
  <c r="E16" i="12"/>
  <c r="G16" i="45"/>
  <c r="F6" i="22" l="1"/>
  <c r="E4" i="22"/>
  <c r="F4" i="22"/>
  <c r="E10" i="22"/>
  <c r="F12" i="22"/>
  <c r="F8" i="22"/>
  <c r="E8" i="22"/>
  <c r="E6" i="22"/>
  <c r="F10" i="22"/>
  <c r="E15" i="47"/>
  <c r="G27" i="47" l="1"/>
  <c r="G27" i="12"/>
  <c r="G27" i="45"/>
  <c r="G27" i="7"/>
  <c r="E16" i="47"/>
  <c r="E12" i="22" l="1"/>
  <c r="G28" i="12"/>
  <c r="G28" i="45"/>
  <c r="E27" i="47"/>
  <c r="G28" i="47"/>
  <c r="G28" i="7"/>
  <c r="E27" i="7"/>
  <c r="E27" i="45"/>
  <c r="E27" i="12"/>
  <c r="G27" i="46" l="1"/>
  <c r="E27" i="46"/>
  <c r="G29" i="47"/>
  <c r="E28" i="45"/>
  <c r="G29" i="7"/>
  <c r="G29" i="12"/>
  <c r="E28" i="12"/>
  <c r="E28" i="7"/>
  <c r="G29" i="45"/>
  <c r="E28" i="47"/>
  <c r="E28" i="46" l="1"/>
  <c r="G28" i="46"/>
  <c r="E29" i="12"/>
  <c r="E29" i="47"/>
  <c r="G30" i="12"/>
  <c r="E29" i="7"/>
  <c r="G30" i="7"/>
  <c r="E29" i="45"/>
  <c r="G30" i="47"/>
  <c r="G30" i="45"/>
  <c r="F5" i="22" l="1"/>
  <c r="F7" i="22"/>
  <c r="F9" i="22"/>
  <c r="F13" i="22"/>
  <c r="E29" i="46"/>
  <c r="G29" i="46"/>
  <c r="E30" i="12"/>
  <c r="E30" i="47"/>
  <c r="E30" i="7"/>
  <c r="E30" i="45"/>
  <c r="E9" i="22" l="1"/>
  <c r="E5" i="22"/>
  <c r="E13" i="22"/>
  <c r="E7" i="22"/>
  <c r="G30" i="46"/>
  <c r="E30" i="46"/>
  <c r="E11" i="22" l="1"/>
  <c r="F11" i="22"/>
</calcChain>
</file>

<file path=xl/sharedStrings.xml><?xml version="1.0" encoding="utf-8"?>
<sst xmlns="http://schemas.openxmlformats.org/spreadsheetml/2006/main" count="765" uniqueCount="125">
  <si>
    <t xml:space="preserve">Каркас: </t>
  </si>
  <si>
    <t xml:space="preserve">  Покрытие каркаса:</t>
  </si>
  <si>
    <t xml:space="preserve">полимерно-порошковая краска.  </t>
  </si>
  <si>
    <t>Мягкий элемент:</t>
  </si>
  <si>
    <t>ППУ - 30 мм.</t>
  </si>
  <si>
    <t>Обшивка:</t>
  </si>
  <si>
    <t>Поставка:</t>
  </si>
  <si>
    <t>в разобранном виде.</t>
  </si>
  <si>
    <t>ВИД</t>
  </si>
  <si>
    <t>1 -но место</t>
  </si>
  <si>
    <t>2 места</t>
  </si>
  <si>
    <t>3 места</t>
  </si>
  <si>
    <t>4 места</t>
  </si>
  <si>
    <t>Кресло "БЮДЖЕТ-1"</t>
  </si>
  <si>
    <t>Кресло "БЮДЖЕТ-2"</t>
  </si>
  <si>
    <t xml:space="preserve">Труба квадратная 25х25х1,5 мм. </t>
  </si>
  <si>
    <t>КРЕСЛА ТЕАТРАЛЬНЫЕ СЕРИЯ "БЮДЖЕТ"</t>
  </si>
  <si>
    <t>Подлокотник:</t>
  </si>
  <si>
    <t>мягкий</t>
  </si>
  <si>
    <t>ОПИСАНИЕ</t>
  </si>
  <si>
    <t>СЕКЦИИЯ</t>
  </si>
  <si>
    <t>натуральное дерево (бук)</t>
  </si>
  <si>
    <t>Кресло "БЮДЖЕТ-3"</t>
  </si>
  <si>
    <t>№ п/п</t>
  </si>
  <si>
    <t>Модель</t>
  </si>
  <si>
    <t>Внешний вид</t>
  </si>
  <si>
    <t>Цена места от</t>
  </si>
  <si>
    <t>БЮДЖЕТ-1</t>
  </si>
  <si>
    <t>БЮДЖЕТ-3</t>
  </si>
  <si>
    <t>Элементы боковин</t>
  </si>
  <si>
    <t>Материалы:</t>
  </si>
  <si>
    <t>ДСП, обтянутый тканьэ обивки кресла</t>
  </si>
  <si>
    <t>ЦЕНА</t>
  </si>
  <si>
    <t>ЛДСП</t>
  </si>
  <si>
    <t>на ПОСАДОЧНОЕ МЕСТО</t>
  </si>
  <si>
    <t>Вставка малая из ЛДСП</t>
  </si>
  <si>
    <t>Вставка большая из ДСП, обтянутая тканью обивки</t>
  </si>
  <si>
    <t>Вставка малая из ДСП, обтянутая тканью обивки</t>
  </si>
  <si>
    <t>Вставка большая из ЛДСП</t>
  </si>
  <si>
    <t>Стяжка</t>
  </si>
  <si>
    <t>БЮДЖЕТ-2</t>
  </si>
  <si>
    <t>ДЕБЮТ-1</t>
  </si>
  <si>
    <t>ДЕБЮТ-2</t>
  </si>
  <si>
    <t>ДЕБЮТ-3</t>
  </si>
  <si>
    <t>КРЕСЛА ТЕАТРАЛЬНЫЕ СЕРИЯ "ДЕБЮТ"</t>
  </si>
  <si>
    <t>Кресло "ДЕБЮТ-1"</t>
  </si>
  <si>
    <t>Кресло "ДЕБЮТ-2"</t>
  </si>
  <si>
    <t>Кресло "ДЕБЮТ-3"</t>
  </si>
  <si>
    <t>КОМФОРТ-1</t>
  </si>
  <si>
    <t>КОМФОРТ-2</t>
  </si>
  <si>
    <t>КОМФОРТ-3</t>
  </si>
  <si>
    <t>КРЕСЛА ТЕАТРАЛЬНЫЕ СЕРИЯ "КОМФОРТ"</t>
  </si>
  <si>
    <t>Кресло "КОМФОРТ-1"</t>
  </si>
  <si>
    <t>Кресло "КОМФОРТ-2"</t>
  </si>
  <si>
    <t>Кресло "КОМФОРТ-3"</t>
  </si>
  <si>
    <t>СОЛО</t>
  </si>
  <si>
    <t>Пластиковая зашивка СПИНКИ</t>
  </si>
  <si>
    <t>Пластиковая зашивка СИДЕНЬЯ</t>
  </si>
  <si>
    <t>АБС толщиной 3 мм., черного цвета</t>
  </si>
  <si>
    <t>ППУ - 60 мм. Повышенной плотности</t>
  </si>
  <si>
    <t>Кресло "СОЛО"</t>
  </si>
  <si>
    <t>Особенности:</t>
  </si>
  <si>
    <t>МОНО</t>
  </si>
  <si>
    <t>Кресло "МОНО"</t>
  </si>
  <si>
    <t>велюр АЛКАЛА</t>
  </si>
  <si>
    <t>велюр ИНТЕРЬЕР</t>
  </si>
  <si>
    <t>квадратная труба 20х20х1,5 мм., полоса 20х4 мм.</t>
  </si>
  <si>
    <t>ДСП, обтянутый ткань обивки кресла</t>
  </si>
  <si>
    <t>Кресло "БЮДЖЕТ-4"</t>
  </si>
  <si>
    <t>Кресло "БЮДЖЕТ-5"</t>
  </si>
  <si>
    <t xml:space="preserve">Труба плоскоовальная 30х15х1,5 мм. </t>
  </si>
  <si>
    <t>Кресло "ДЕБЮТ-4"</t>
  </si>
  <si>
    <t>Кресло "ДЕБЮТ-5"</t>
  </si>
  <si>
    <t>Кресло "КОМФОРТ-4"</t>
  </si>
  <si>
    <t>Кресло "КОМФОРТ-5"</t>
  </si>
  <si>
    <t>НА БОКОВИНУ</t>
  </si>
  <si>
    <t xml:space="preserve"> НА БОКОВИНУ</t>
  </si>
  <si>
    <t>ДЕБЮТ-4</t>
  </si>
  <si>
    <t>ДЕБЮТ-5</t>
  </si>
  <si>
    <t>КОМФОРТ-4</t>
  </si>
  <si>
    <t>КОМФОРТ-5</t>
  </si>
  <si>
    <t>Одиночная стяжка на 1-но место</t>
  </si>
  <si>
    <t>Одиночная стяжка на 4 места</t>
  </si>
  <si>
    <t>Одиночная стяжка на 3 места</t>
  </si>
  <si>
    <t>Одиночная стяжка на 2 места</t>
  </si>
  <si>
    <t>на секцию</t>
  </si>
  <si>
    <t>Кресло "СТАНДАРТ-1"</t>
  </si>
  <si>
    <t>ППУ - 50 мм. Повышенной плотности</t>
  </si>
  <si>
    <t>Кресло "СТАНДАРТ-2"</t>
  </si>
  <si>
    <t>КРЕСЛА ТЕАТРАЛЬНЫЕ СЕРИИ "СТАНДАРТ"</t>
  </si>
  <si>
    <t>Кресло "СТАНДАРТ ПЛЮС -2"</t>
  </si>
  <si>
    <t>Кресло "СТАНДАРТ ПЛЮС -1"</t>
  </si>
  <si>
    <t>КРЕСЛА ТЕАТРАЛЬНЫЕ СЕРИИ "СТАНДАРТ ПЛЮС"</t>
  </si>
  <si>
    <r>
      <t xml:space="preserve">вертикальная прострочка на спинке и сиденьи </t>
    </r>
    <r>
      <rPr>
        <b/>
        <sz val="12"/>
        <color rgb="FFFF0000"/>
        <rFont val="Arial"/>
        <family val="2"/>
        <charset val="204"/>
      </rPr>
      <t>80 р</t>
    </r>
    <r>
      <rPr>
        <sz val="11"/>
        <rFont val="Arial"/>
        <family val="2"/>
        <charset val="204"/>
      </rPr>
      <t>./посадочное место</t>
    </r>
  </si>
  <si>
    <t>Подлокотник и ножка:</t>
  </si>
  <si>
    <t>натуральное дерево (бук), подлокотник с фрезеровкой</t>
  </si>
  <si>
    <t>СТАНДАРТ-1</t>
  </si>
  <si>
    <t>СТАНДАРТ-2</t>
  </si>
  <si>
    <t>СТАНДАРТ ПЛЮС-1</t>
  </si>
  <si>
    <t>СТАНДАРТ ПЛЮС-2</t>
  </si>
  <si>
    <t>Покрытие каркаса:</t>
  </si>
  <si>
    <t>Кресло "ЭКОНОМ-1"</t>
  </si>
  <si>
    <t>Возможно изготовление из плоскоовальной трубы 30х15х1,5 мм.</t>
  </si>
  <si>
    <t>Возможна установка мягкого подлокотника</t>
  </si>
  <si>
    <t>ППУ - 40 мм.</t>
  </si>
  <si>
    <t>ЭКОНОМ-1</t>
  </si>
  <si>
    <t>Кресло "ЭКОНОМ-1 ДП"</t>
  </si>
  <si>
    <t>Кресло "ЭКОНОМ-2 ДП"</t>
  </si>
  <si>
    <t>КРЕСЛА ТЕАТРАЛЬНЫЕ СЕРИЯ "ЭКОНОМ"</t>
  </si>
  <si>
    <t>ЭКОНОМ-1 МП</t>
  </si>
  <si>
    <r>
      <t xml:space="preserve">вертикальная прострочка на спинке и сиденье и дублирующая отстрочка </t>
    </r>
    <r>
      <rPr>
        <b/>
        <sz val="12"/>
        <color rgb="FFFF0000"/>
        <rFont val="Arial"/>
        <family val="2"/>
        <charset val="204"/>
      </rPr>
      <t xml:space="preserve"> +130 р.</t>
    </r>
    <r>
      <rPr>
        <sz val="11"/>
        <rFont val="Arial"/>
        <family val="2"/>
        <charset val="204"/>
      </rPr>
      <t>/посадочное место</t>
    </r>
  </si>
  <si>
    <t>велюр АЛКАЛА (АЛОБА), велюр ИНТЕРЬЕР (г.Нефтекамск), искусственная кожа</t>
  </si>
  <si>
    <t xml:space="preserve">Цена секции </t>
  </si>
  <si>
    <t xml:space="preserve">Цена места </t>
  </si>
  <si>
    <t>Труба плоскоовальная 30х15 мм, круглая d 20</t>
  </si>
  <si>
    <t>Труба профильная 25х25х1,5 мм и 50х25х1,5 мм.</t>
  </si>
  <si>
    <t>ППУ - 40 мм, шитый</t>
  </si>
  <si>
    <t>ППУ - 50 мм, шитый</t>
  </si>
  <si>
    <t xml:space="preserve">Труба квадратная 25х25х1,5 мм, труба прямоугольная 40х20х1,5 мм. </t>
  </si>
  <si>
    <t>Увеличенная плотность ППУ, усиленный каркас, возможна прострочкатрочка на спинке и сиденье.</t>
  </si>
  <si>
    <t>Цена места</t>
  </si>
  <si>
    <t xml:space="preserve">Труба квадратная 25х25х1,5 мм, труба прямоугольная 40х25х1,5 мм. </t>
  </si>
  <si>
    <t>КРЕСЛА ТЕАТРАЛЬНЫЕ СЕРИИ "СОЛО, "МОНО"</t>
  </si>
  <si>
    <t>Увеличенная плотность ППУ, возможна прострочкатрочка на спинке и сиденье.</t>
  </si>
  <si>
    <t>ЛДСП 26 мм, кромка 2 мм.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</si>
</sst>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₽&quot;"/>
  </numFmts>
  <fonts count="28" x14ac:knownFonts="1">
    <font>
      <sz val="10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sz val="12"/>
      <color indexed="12"/>
      <name val="Arial"/>
      <family val="2"/>
      <charset val="204"/>
    </font>
    <font>
      <b/>
      <u/>
      <sz val="11"/>
      <color indexed="12"/>
      <name val="Arial"/>
      <family val="2"/>
    </font>
    <font>
      <b/>
      <sz val="11"/>
      <color indexed="1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u/>
      <sz val="10"/>
      <color indexed="12"/>
      <name val="Arial"/>
      <family val="2"/>
    </font>
    <font>
      <b/>
      <sz val="18"/>
      <color indexed="10"/>
      <name val="Arial"/>
      <family val="2"/>
    </font>
    <font>
      <sz val="10"/>
      <color indexed="10"/>
      <name val="Arial"/>
      <family val="2"/>
      <charset val="204"/>
    </font>
    <font>
      <b/>
      <sz val="10"/>
      <name val="Arial Cyr"/>
      <charset val="204"/>
    </font>
    <font>
      <b/>
      <sz val="12"/>
      <color rgb="FFC0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sz val="9"/>
      <name val="Arial"/>
      <family val="2"/>
      <charset val="204"/>
    </font>
    <font>
      <b/>
      <sz val="13"/>
      <color indexed="10"/>
      <name val="Arial"/>
      <family val="2"/>
      <charset val="204"/>
    </font>
    <font>
      <b/>
      <sz val="10"/>
      <color indexed="10"/>
      <name val="Arial"/>
      <family val="2"/>
    </font>
    <font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0"/>
      <color rgb="FF002060"/>
      <name val="Arial"/>
      <family val="2"/>
    </font>
    <font>
      <b/>
      <sz val="16"/>
      <color indexed="10"/>
      <name val="Arial"/>
      <family val="2"/>
    </font>
    <font>
      <b/>
      <sz val="12"/>
      <color rgb="FFFF0000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7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0" fontId="1" fillId="2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right" vertical="center" wrapText="1"/>
    </xf>
    <xf numFmtId="0" fontId="6" fillId="0" borderId="6" xfId="0" applyFont="1" applyFill="1" applyBorder="1" applyAlignment="1">
      <alignment horizontal="right" vertical="center" wrapText="1"/>
    </xf>
    <xf numFmtId="164" fontId="5" fillId="0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4" fontId="12" fillId="0" borderId="16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0" fillId="0" borderId="18" xfId="0" applyFill="1" applyBorder="1" applyAlignment="1">
      <alignment horizontal="center"/>
    </xf>
    <xf numFmtId="164" fontId="5" fillId="0" borderId="18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 vertical="center"/>
    </xf>
    <xf numFmtId="14" fontId="12" fillId="0" borderId="0" xfId="0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21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6" fillId="0" borderId="6" xfId="0" applyFont="1" applyFill="1" applyBorder="1" applyAlignment="1">
      <alignment horizontal="right" vertical="center" wrapText="1"/>
    </xf>
    <xf numFmtId="0" fontId="4" fillId="0" borderId="10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 wrapText="1"/>
    </xf>
    <xf numFmtId="164" fontId="9" fillId="0" borderId="28" xfId="0" applyNumberFormat="1" applyFont="1" applyFill="1" applyBorder="1" applyAlignment="1">
      <alignment vertical="center"/>
    </xf>
    <xf numFmtId="0" fontId="16" fillId="2" borderId="0" xfId="0" applyFont="1" applyFill="1"/>
    <xf numFmtId="0" fontId="1" fillId="0" borderId="3" xfId="0" applyFont="1" applyFill="1" applyBorder="1" applyAlignment="1">
      <alignment horizontal="right" vertical="center" wrapText="1"/>
    </xf>
    <xf numFmtId="0" fontId="1" fillId="0" borderId="21" xfId="0" applyFont="1" applyFill="1" applyBorder="1" applyAlignment="1">
      <alignment horizontal="right" vertical="center" wrapText="1"/>
    </xf>
    <xf numFmtId="0" fontId="1" fillId="0" borderId="43" xfId="0" applyFont="1" applyFill="1" applyBorder="1" applyAlignment="1">
      <alignment horizontal="right" vertical="center" wrapText="1"/>
    </xf>
    <xf numFmtId="164" fontId="17" fillId="0" borderId="44" xfId="0" applyNumberFormat="1" applyFont="1" applyFill="1" applyBorder="1" applyAlignment="1">
      <alignment horizontal="center" vertical="center"/>
    </xf>
    <xf numFmtId="164" fontId="17" fillId="0" borderId="45" xfId="0" applyNumberFormat="1" applyFont="1" applyFill="1" applyBorder="1" applyAlignment="1">
      <alignment horizontal="center" vertical="center"/>
    </xf>
    <xf numFmtId="164" fontId="17" fillId="0" borderId="46" xfId="0" applyNumberFormat="1" applyFont="1" applyFill="1" applyBorder="1" applyAlignment="1">
      <alignment horizontal="center" vertical="center"/>
    </xf>
    <xf numFmtId="164" fontId="17" fillId="3" borderId="44" xfId="0" applyNumberFormat="1" applyFont="1" applyFill="1" applyBorder="1" applyAlignment="1">
      <alignment horizontal="center" vertical="center"/>
    </xf>
    <xf numFmtId="164" fontId="17" fillId="3" borderId="45" xfId="0" applyNumberFormat="1" applyFont="1" applyFill="1" applyBorder="1" applyAlignment="1">
      <alignment horizontal="center" vertical="center"/>
    </xf>
    <xf numFmtId="164" fontId="17" fillId="3" borderId="46" xfId="0" applyNumberFormat="1" applyFont="1" applyFill="1" applyBorder="1" applyAlignment="1">
      <alignment horizontal="center" vertical="center"/>
    </xf>
    <xf numFmtId="164" fontId="10" fillId="3" borderId="3" xfId="0" applyNumberFormat="1" applyFont="1" applyFill="1" applyBorder="1" applyAlignment="1">
      <alignment horizontal="center" vertical="center"/>
    </xf>
    <xf numFmtId="164" fontId="10" fillId="3" borderId="21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6" fillId="2" borderId="0" xfId="0" applyFont="1" applyFill="1"/>
    <xf numFmtId="0" fontId="1" fillId="0" borderId="20" xfId="0" applyFont="1" applyFill="1" applyBorder="1" applyAlignment="1">
      <alignment horizontal="right" vertical="center" wrapText="1"/>
    </xf>
    <xf numFmtId="164" fontId="10" fillId="0" borderId="20" xfId="0" applyNumberFormat="1" applyFont="1" applyFill="1" applyBorder="1" applyAlignment="1">
      <alignment horizontal="center" vertical="center"/>
    </xf>
    <xf numFmtId="164" fontId="10" fillId="3" borderId="20" xfId="0" applyNumberFormat="1" applyFont="1" applyFill="1" applyBorder="1" applyAlignment="1">
      <alignment horizontal="center" vertical="center"/>
    </xf>
    <xf numFmtId="1" fontId="20" fillId="0" borderId="22" xfId="0" applyNumberFormat="1" applyFont="1" applyFill="1" applyBorder="1" applyAlignment="1">
      <alignment horizontal="center" vertical="center" wrapText="1"/>
    </xf>
    <xf numFmtId="1" fontId="20" fillId="0" borderId="23" xfId="0" applyNumberFormat="1" applyFont="1" applyFill="1" applyBorder="1" applyAlignment="1">
      <alignment horizontal="center" vertical="center" wrapText="1"/>
    </xf>
    <xf numFmtId="1" fontId="20" fillId="3" borderId="22" xfId="0" applyNumberFormat="1" applyFont="1" applyFill="1" applyBorder="1" applyAlignment="1">
      <alignment horizontal="center" vertical="center" wrapText="1"/>
    </xf>
    <xf numFmtId="1" fontId="20" fillId="3" borderId="23" xfId="0" applyNumberFormat="1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/>
    </xf>
    <xf numFmtId="0" fontId="0" fillId="0" borderId="47" xfId="0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164" fontId="5" fillId="0" borderId="48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2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/>
    </xf>
    <xf numFmtId="164" fontId="5" fillId="0" borderId="27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164" fontId="5" fillId="0" borderId="50" xfId="0" applyNumberFormat="1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right" vertical="center" wrapText="1"/>
    </xf>
    <xf numFmtId="1" fontId="21" fillId="0" borderId="22" xfId="0" applyNumberFormat="1" applyFont="1" applyFill="1" applyBorder="1" applyAlignment="1">
      <alignment horizontal="center" vertical="center" wrapText="1"/>
    </xf>
    <xf numFmtId="1" fontId="21" fillId="0" borderId="23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51" xfId="0" applyFont="1" applyFill="1" applyBorder="1" applyAlignment="1">
      <alignment horizontal="left" vertical="center" wrapText="1"/>
    </xf>
    <xf numFmtId="0" fontId="0" fillId="0" borderId="2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vertical="center"/>
    </xf>
    <xf numFmtId="0" fontId="0" fillId="0" borderId="57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/>
    </xf>
    <xf numFmtId="164" fontId="5" fillId="0" borderId="58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4" fontId="26" fillId="0" borderId="16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0" fontId="8" fillId="0" borderId="3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18" fillId="0" borderId="3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/>
    </xf>
    <xf numFmtId="164" fontId="5" fillId="0" borderId="61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49" fontId="5" fillId="0" borderId="24" xfId="0" applyNumberFormat="1" applyFont="1" applyFill="1" applyBorder="1" applyAlignment="1">
      <alignment horizontal="center" vertical="center"/>
    </xf>
    <xf numFmtId="49" fontId="5" fillId="0" borderId="16" xfId="0" applyNumberFormat="1" applyFont="1" applyFill="1" applyBorder="1" applyAlignment="1">
      <alignment horizontal="center" vertical="center"/>
    </xf>
    <xf numFmtId="49" fontId="5" fillId="0" borderId="17" xfId="0" applyNumberFormat="1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164" fontId="9" fillId="0" borderId="6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right" vertical="center"/>
    </xf>
    <xf numFmtId="0" fontId="22" fillId="0" borderId="29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1" fontId="14" fillId="0" borderId="39" xfId="0" applyNumberFormat="1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 wrapText="1"/>
    </xf>
    <xf numFmtId="1" fontId="14" fillId="0" borderId="28" xfId="0" applyNumberFormat="1" applyFont="1" applyFill="1" applyBorder="1" applyAlignment="1">
      <alignment horizontal="center" vertical="center" wrapText="1"/>
    </xf>
    <xf numFmtId="1" fontId="14" fillId="0" borderId="41" xfId="0" applyNumberFormat="1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164" fontId="9" fillId="0" borderId="42" xfId="0" applyNumberFormat="1" applyFont="1" applyFill="1" applyBorder="1" applyAlignment="1">
      <alignment horizontal="center" vertical="center"/>
    </xf>
    <xf numFmtId="164" fontId="24" fillId="0" borderId="30" xfId="0" applyNumberFormat="1" applyFont="1" applyFill="1" applyBorder="1" applyAlignment="1">
      <alignment horizontal="center" vertical="center"/>
    </xf>
    <xf numFmtId="164" fontId="24" fillId="0" borderId="31" xfId="0" applyNumberFormat="1" applyFont="1" applyFill="1" applyBorder="1" applyAlignment="1">
      <alignment horizontal="center" vertical="center"/>
    </xf>
    <xf numFmtId="164" fontId="24" fillId="0" borderId="52" xfId="0" applyNumberFormat="1" applyFont="1" applyFill="1" applyBorder="1" applyAlignment="1">
      <alignment horizontal="center" vertical="center"/>
    </xf>
    <xf numFmtId="164" fontId="24" fillId="0" borderId="41" xfId="0" applyNumberFormat="1" applyFont="1" applyFill="1" applyBorder="1" applyAlignment="1">
      <alignment horizontal="center" vertical="center"/>
    </xf>
    <xf numFmtId="164" fontId="24" fillId="0" borderId="54" xfId="0" applyNumberFormat="1" applyFont="1" applyFill="1" applyBorder="1" applyAlignment="1">
      <alignment horizontal="center" vertical="center"/>
    </xf>
    <xf numFmtId="164" fontId="24" fillId="0" borderId="55" xfId="0" applyNumberFormat="1" applyFont="1" applyFill="1" applyBorder="1" applyAlignment="1">
      <alignment horizontal="center" vertical="center"/>
    </xf>
    <xf numFmtId="164" fontId="24" fillId="0" borderId="53" xfId="0" applyNumberFormat="1" applyFont="1" applyFill="1" applyBorder="1" applyAlignment="1">
      <alignment horizontal="center" vertical="center"/>
    </xf>
    <xf numFmtId="164" fontId="24" fillId="0" borderId="28" xfId="0" applyNumberFormat="1" applyFont="1" applyFill="1" applyBorder="1" applyAlignment="1">
      <alignment horizontal="center" vertical="center"/>
    </xf>
    <xf numFmtId="164" fontId="24" fillId="0" borderId="56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 wrapText="1"/>
    </xf>
    <xf numFmtId="1" fontId="15" fillId="0" borderId="20" xfId="0" applyNumberFormat="1" applyFont="1" applyFill="1" applyBorder="1" applyAlignment="1">
      <alignment horizontal="center" vertical="center" wrapText="1"/>
    </xf>
    <xf numFmtId="1" fontId="15" fillId="0" borderId="17" xfId="0" applyNumberFormat="1" applyFont="1" applyFill="1" applyBorder="1" applyAlignment="1">
      <alignment horizontal="center" vertical="center" wrapText="1"/>
    </xf>
    <xf numFmtId="1" fontId="15" fillId="3" borderId="37" xfId="0" applyNumberFormat="1" applyFont="1" applyFill="1" applyBorder="1" applyAlignment="1">
      <alignment horizontal="center" vertical="center" wrapText="1"/>
    </xf>
    <xf numFmtId="1" fontId="15" fillId="3" borderId="36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2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" fontId="21" fillId="0" borderId="20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1" fontId="15" fillId="0" borderId="59" xfId="0" applyNumberFormat="1" applyFont="1" applyFill="1" applyBorder="1" applyAlignment="1">
      <alignment horizontal="center" vertical="center" wrapText="1"/>
    </xf>
    <xf numFmtId="1" fontId="15" fillId="0" borderId="55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1" fontId="15" fillId="3" borderId="59" xfId="0" applyNumberFormat="1" applyFont="1" applyFill="1" applyBorder="1" applyAlignment="1">
      <alignment horizontal="center" vertical="center" wrapText="1"/>
    </xf>
    <xf numFmtId="1" fontId="15" fillId="3" borderId="55" xfId="0" applyNumberFormat="1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15" fillId="0" borderId="37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1069;&#1050;&#1054;&#1053;&#1054;&#1052;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7" Type="http://schemas.openxmlformats.org/officeDocument/2006/relationships/hyperlink" Target="#'&#1050;&#1056;&#1045;&#1057;&#1051;&#1040; &#1069;&#1050;&#1054;&#1053;&#1054;&#1052;'!A1"/><Relationship Id="rId2" Type="http://schemas.openxmlformats.org/officeDocument/2006/relationships/image" Target="../media/image34.png"/><Relationship Id="rId1" Type="http://schemas.openxmlformats.org/officeDocument/2006/relationships/image" Target="../media/image2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5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44;&#1045;&#1041;&#1070;&#1058;'!A1"/><Relationship Id="rId1" Type="http://schemas.openxmlformats.org/officeDocument/2006/relationships/image" Target="../media/image4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hyperlink" Target="#'&#1050;&#1056;&#1045;&#1057;&#1051;&#1040; &#1044;&#1045;&#1041;&#1070;&#1058;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hyperlink" Target="#'&#1050;&#1056;&#1045;&#1057;&#1051;&#1040; &#1044;&#1045;&#1041;&#1070;&#1058;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hyperlink" Target="#'&#1050;&#1056;&#1045;&#1057;&#1051;&#1040; &#1044;&#1045;&#1041;&#1070;&#1058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'&#1041;&#1070;&#1044;&#1046;&#1045;&#1058;-2'!A1"/><Relationship Id="rId7" Type="http://schemas.openxmlformats.org/officeDocument/2006/relationships/hyperlink" Target="#'&#1041;&#1070;&#1044;&#1046;&#1045;&#1058;-3'!A1"/><Relationship Id="rId2" Type="http://schemas.openxmlformats.org/officeDocument/2006/relationships/hyperlink" Target="#'&#1041;&#1070;&#1044;&#1046;&#1045;&#1058;-5'!A1"/><Relationship Id="rId1" Type="http://schemas.openxmlformats.org/officeDocument/2006/relationships/hyperlink" Target="#'&#1041;&#1070;&#1044;&#1046;&#1045;&#1058;-1'!&#1054;&#1073;&#1083;&#1072;&#1089;&#1090;&#1100;_&#1087;&#1077;&#1095;&#1072;&#1090;&#1080;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openxmlformats.org/officeDocument/2006/relationships/hyperlink" Target="#'&#1041;&#1070;&#1044;&#1046;&#1045;&#1058;-1'!A1"/><Relationship Id="rId9" Type="http://schemas.openxmlformats.org/officeDocument/2006/relationships/hyperlink" Target="#'&#1041;&#1070;&#1044;&#1046;&#1045;&#1058;-4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hyperlink" Target="#'&#1050;&#1056;&#1045;&#1057;&#1051;&#1040; &#1044;&#1045;&#1041;&#1070;&#1058;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#'&#1050;&#1056;&#1045;&#1057;&#1051;&#1040; &#1057;&#1054;&#1051;&#1054;, &#1052;&#1054;&#1053;&#1054;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hyperlink" Target="#'&#1050;&#1056;&#1045;&#1057;&#1051;&#1040; &#1057;&#1058;&#1040;&#1053;&#1044;&#1040;&#1056;&#1058;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hyperlink" Target="#'&#1050;&#1056;&#1045;&#1057;&#1051;&#1040; &#1057;&#1058;&#1040;&#1053;&#1044;&#1040;&#1056;&#1058;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#'&#1044;&#1045;&#1041;&#1070;&#1058;-2'!A1"/><Relationship Id="rId7" Type="http://schemas.openxmlformats.org/officeDocument/2006/relationships/image" Target="../media/image10.png"/><Relationship Id="rId2" Type="http://schemas.openxmlformats.org/officeDocument/2006/relationships/hyperlink" Target="#'&#1044;&#1045;&#1041;&#1070;&#1058;-3'!A1"/><Relationship Id="rId1" Type="http://schemas.openxmlformats.org/officeDocument/2006/relationships/hyperlink" Target="#'&#1044;&#1045;&#1041;&#1070;&#1058;-1'!A1"/><Relationship Id="rId6" Type="http://schemas.openxmlformats.org/officeDocument/2006/relationships/hyperlink" Target="#'&#1044;&#1045;&#1041;&#1070;&#1058;-5'!A1"/><Relationship Id="rId5" Type="http://schemas.openxmlformats.org/officeDocument/2006/relationships/hyperlink" Target="#'&#1044;&#1045;&#1041;&#1070;&#1058;-4'!A1"/><Relationship Id="rId10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hyperlink" Target="#'&#1050;&#1054;&#1052;&#1060;&#1054;&#1056;&#1058;-2'!A1"/><Relationship Id="rId7" Type="http://schemas.openxmlformats.org/officeDocument/2006/relationships/hyperlink" Target="#'&#1050;&#1054;&#1052;&#1060;&#1054;&#1056;&#1058;-5'!A1"/><Relationship Id="rId2" Type="http://schemas.openxmlformats.org/officeDocument/2006/relationships/hyperlink" Target="#'&#1050;&#1054;&#1052;&#1060;&#1054;&#1056;&#1058;-3'!A1"/><Relationship Id="rId1" Type="http://schemas.openxmlformats.org/officeDocument/2006/relationships/hyperlink" Target="#'&#1050;&#1054;&#1052;&#1060;&#1054;&#1056;&#1058;-1'!A1"/><Relationship Id="rId6" Type="http://schemas.openxmlformats.org/officeDocument/2006/relationships/hyperlink" Target="#'&#1050;&#1054;&#1052;&#1060;&#1054;&#1056;&#1058;-4'!A1"/><Relationship Id="rId11" Type="http://schemas.openxmlformats.org/officeDocument/2006/relationships/image" Target="../media/image18.png"/><Relationship Id="rId5" Type="http://schemas.openxmlformats.org/officeDocument/2006/relationships/hyperlink" Target="#'&#1044;&#1045;&#1041;&#1070;&#1058;-3'!A1"/><Relationship Id="rId10" Type="http://schemas.openxmlformats.org/officeDocument/2006/relationships/image" Target="../media/image17.png"/><Relationship Id="rId4" Type="http://schemas.openxmlformats.org/officeDocument/2006/relationships/image" Target="../media/image14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hyperlink" Target="#'&#1057;&#1054;&#1051;&#1054;, &#1052;&#1054;&#1053;&#1054;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&#1057;&#1058;&#1040;&#1053;&#1044;&#1040;&#1056;&#1058; &#1055;&#1051;&#1070;&#1057;'!A1"/><Relationship Id="rId1" Type="http://schemas.openxmlformats.org/officeDocument/2006/relationships/hyperlink" Target="#&#1057;&#1058;&#1040;&#1053;&#1044;&#1040;&#1056;&#1058;!A1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54;&#1052;&#1060;&#1054;&#1056;&#1058;-3'!A1"/><Relationship Id="rId3" Type="http://schemas.openxmlformats.org/officeDocument/2006/relationships/image" Target="../media/image27.jpeg"/><Relationship Id="rId7" Type="http://schemas.openxmlformats.org/officeDocument/2006/relationships/hyperlink" Target="#'&#1050;&#1056;&#1045;&#1057;&#1051;&#1040; &#1044;&#1045;&#1041;&#1070;&#1058;'!A1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hyperlink" Target="#'&#1050;&#1056;&#1045;&#1057;&#1051;&#1040; &#1041;&#1070;&#1044;&#1046;&#1045;&#1058; '!A1"/><Relationship Id="rId5" Type="http://schemas.openxmlformats.org/officeDocument/2006/relationships/image" Target="../media/image29.jpeg"/><Relationship Id="rId10" Type="http://schemas.openxmlformats.org/officeDocument/2006/relationships/image" Target="../media/image31.jpeg"/><Relationship Id="rId4" Type="http://schemas.openxmlformats.org/officeDocument/2006/relationships/image" Target="../media/image28.jpeg"/><Relationship Id="rId9" Type="http://schemas.openxmlformats.org/officeDocument/2006/relationships/image" Target="../media/image3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</xdr:colOff>
      <xdr:row>3</xdr:row>
      <xdr:rowOff>381000</xdr:rowOff>
    </xdr:from>
    <xdr:to>
      <xdr:col>6</xdr:col>
      <xdr:colOff>1123949</xdr:colOff>
      <xdr:row>3</xdr:row>
      <xdr:rowOff>1054350</xdr:rowOff>
    </xdr:to>
    <xdr:sp macro="" textlink="">
      <xdr:nvSpPr>
        <xdr:cNvPr id="11" name="Стрелка вправо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4914899" y="1247775"/>
          <a:ext cx="105727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197628</xdr:colOff>
      <xdr:row>3</xdr:row>
      <xdr:rowOff>57150</xdr:rowOff>
    </xdr:from>
    <xdr:to>
      <xdr:col>3</xdr:col>
      <xdr:colOff>1248528</xdr:colOff>
      <xdr:row>3</xdr:row>
      <xdr:rowOff>1497150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978" y="923925"/>
          <a:ext cx="10509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</xdr:row>
      <xdr:rowOff>1495425</xdr:rowOff>
    </xdr:from>
    <xdr:to>
      <xdr:col>3</xdr:col>
      <xdr:colOff>1142625</xdr:colOff>
      <xdr:row>5</xdr:row>
      <xdr:rowOff>1411425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3886200"/>
          <a:ext cx="10188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</xdr:row>
      <xdr:rowOff>57150</xdr:rowOff>
    </xdr:from>
    <xdr:to>
      <xdr:col>3</xdr:col>
      <xdr:colOff>1244250</xdr:colOff>
      <xdr:row>4</xdr:row>
      <xdr:rowOff>1497150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447925"/>
          <a:ext cx="1072800" cy="1440000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4</xdr:row>
      <xdr:rowOff>438150</xdr:rowOff>
    </xdr:from>
    <xdr:to>
      <xdr:col>6</xdr:col>
      <xdr:colOff>1123949</xdr:colOff>
      <xdr:row>4</xdr:row>
      <xdr:rowOff>1111500</xdr:rowOff>
    </xdr:to>
    <xdr:sp macro="" textlink="">
      <xdr:nvSpPr>
        <xdr:cNvPr id="18" name="Стрелка вправо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4914899" y="2828925"/>
          <a:ext cx="105727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66674</xdr:colOff>
      <xdr:row>5</xdr:row>
      <xdr:rowOff>409575</xdr:rowOff>
    </xdr:from>
    <xdr:to>
      <xdr:col>6</xdr:col>
      <xdr:colOff>1123949</xdr:colOff>
      <xdr:row>5</xdr:row>
      <xdr:rowOff>1082925</xdr:rowOff>
    </xdr:to>
    <xdr:sp macro="" textlink="">
      <xdr:nvSpPr>
        <xdr:cNvPr id="19" name="Стрелка вправо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4914899" y="4324350"/>
          <a:ext cx="105727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35</xdr:row>
      <xdr:rowOff>47625</xdr:rowOff>
    </xdr:from>
    <xdr:to>
      <xdr:col>1</xdr:col>
      <xdr:colOff>2168266</xdr:colOff>
      <xdr:row>48</xdr:row>
      <xdr:rowOff>184965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91150"/>
          <a:ext cx="2215891" cy="31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2235975</xdr:colOff>
      <xdr:row>35</xdr:row>
      <xdr:rowOff>169050</xdr:rowOff>
    </xdr:from>
    <xdr:to>
      <xdr:col>2</xdr:col>
      <xdr:colOff>2203966</xdr:colOff>
      <xdr:row>49</xdr:row>
      <xdr:rowOff>115890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5575" y="5512575"/>
          <a:ext cx="2215891" cy="31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19</xdr:row>
      <xdr:rowOff>85725</xdr:rowOff>
    </xdr:from>
    <xdr:to>
      <xdr:col>2</xdr:col>
      <xdr:colOff>104490</xdr:colOff>
      <xdr:row>33</xdr:row>
      <xdr:rowOff>32565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267200"/>
          <a:ext cx="2333340" cy="31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2228850</xdr:colOff>
      <xdr:row>19</xdr:row>
      <xdr:rowOff>200025</xdr:rowOff>
    </xdr:from>
    <xdr:to>
      <xdr:col>2</xdr:col>
      <xdr:colOff>2243820</xdr:colOff>
      <xdr:row>33</xdr:row>
      <xdr:rowOff>137340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1485900"/>
          <a:ext cx="2262870" cy="31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2171699</xdr:colOff>
      <xdr:row>2</xdr:row>
      <xdr:rowOff>190500</xdr:rowOff>
    </xdr:from>
    <xdr:to>
      <xdr:col>2</xdr:col>
      <xdr:colOff>2211753</xdr:colOff>
      <xdr:row>16</xdr:row>
      <xdr:rowOff>146865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9" y="962025"/>
          <a:ext cx="2287954" cy="31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26174</xdr:colOff>
      <xdr:row>2</xdr:row>
      <xdr:rowOff>197625</xdr:rowOff>
    </xdr:from>
    <xdr:to>
      <xdr:col>2</xdr:col>
      <xdr:colOff>66228</xdr:colOff>
      <xdr:row>16</xdr:row>
      <xdr:rowOff>153990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74" y="969150"/>
          <a:ext cx="2287954" cy="3132000"/>
        </a:xfrm>
        <a:prstGeom prst="rect">
          <a:avLst/>
        </a:prstGeom>
      </xdr:spPr>
    </xdr:pic>
    <xdr:clientData/>
  </xdr:twoCellAnchor>
  <xdr:twoCellAnchor>
    <xdr:from>
      <xdr:col>5</xdr:col>
      <xdr:colOff>209550</xdr:colOff>
      <xdr:row>0</xdr:row>
      <xdr:rowOff>66675</xdr:rowOff>
    </xdr:from>
    <xdr:to>
      <xdr:col>7</xdr:col>
      <xdr:colOff>555450</xdr:colOff>
      <xdr:row>0</xdr:row>
      <xdr:rowOff>426675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7210425" y="66675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ЭКОНОМ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371475</xdr:colOff>
      <xdr:row>0</xdr:row>
      <xdr:rowOff>104775</xdr:rowOff>
    </xdr:from>
    <xdr:to>
      <xdr:col>6</xdr:col>
      <xdr:colOff>717375</xdr:colOff>
      <xdr:row>0</xdr:row>
      <xdr:rowOff>464775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5591175" y="104775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571500</xdr:colOff>
      <xdr:row>17</xdr:row>
      <xdr:rowOff>47625</xdr:rowOff>
    </xdr:from>
    <xdr:to>
      <xdr:col>2</xdr:col>
      <xdr:colOff>28725</xdr:colOff>
      <xdr:row>29</xdr:row>
      <xdr:rowOff>182475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895850"/>
          <a:ext cx="2381400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19059</xdr:colOff>
      <xdr:row>3</xdr:row>
      <xdr:rowOff>57147</xdr:rowOff>
    </xdr:from>
    <xdr:to>
      <xdr:col>2</xdr:col>
      <xdr:colOff>15945</xdr:colOff>
      <xdr:row>15</xdr:row>
      <xdr:rowOff>191997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9" y="1343022"/>
          <a:ext cx="2311461" cy="32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371475</xdr:colOff>
      <xdr:row>0</xdr:row>
      <xdr:rowOff>76200</xdr:rowOff>
    </xdr:from>
    <xdr:to>
      <xdr:col>6</xdr:col>
      <xdr:colOff>717375</xdr:colOff>
      <xdr:row>0</xdr:row>
      <xdr:rowOff>436200</xdr:rowOff>
    </xdr:to>
    <xdr:sp macro="" textlink="">
      <xdr:nvSpPr>
        <xdr:cNvPr id="9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5591175" y="76200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4233</xdr:colOff>
      <xdr:row>17</xdr:row>
      <xdr:rowOff>10583</xdr:rowOff>
    </xdr:from>
    <xdr:to>
      <xdr:col>2</xdr:col>
      <xdr:colOff>6260</xdr:colOff>
      <xdr:row>29</xdr:row>
      <xdr:rowOff>181417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4858808"/>
          <a:ext cx="2316602" cy="3275984"/>
        </a:xfrm>
        <a:prstGeom prst="rect">
          <a:avLst/>
        </a:prstGeom>
      </xdr:spPr>
    </xdr:pic>
    <xdr:clientData/>
  </xdr:twoCellAnchor>
  <xdr:twoCellAnchor editAs="oneCell">
    <xdr:from>
      <xdr:col>1</xdr:col>
      <xdr:colOff>40217</xdr:colOff>
      <xdr:row>3</xdr:row>
      <xdr:rowOff>49741</xdr:rowOff>
    </xdr:from>
    <xdr:to>
      <xdr:col>1</xdr:col>
      <xdr:colOff>2283919</xdr:colOff>
      <xdr:row>15</xdr:row>
      <xdr:rowOff>220575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7" y="1335616"/>
          <a:ext cx="2243702" cy="32759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104775</xdr:rowOff>
    </xdr:from>
    <xdr:to>
      <xdr:col>6</xdr:col>
      <xdr:colOff>698325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5572125" y="104775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</xdr:row>
      <xdr:rowOff>76200</xdr:rowOff>
    </xdr:from>
    <xdr:to>
      <xdr:col>2</xdr:col>
      <xdr:colOff>2027</xdr:colOff>
      <xdr:row>15</xdr:row>
      <xdr:rowOff>211050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62075"/>
          <a:ext cx="2316602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47625</xdr:rowOff>
    </xdr:from>
    <xdr:to>
      <xdr:col>1</xdr:col>
      <xdr:colOff>2281352</xdr:colOff>
      <xdr:row>29</xdr:row>
      <xdr:rowOff>182475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895850"/>
          <a:ext cx="2300402" cy="32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0</xdr:row>
      <xdr:rowOff>76200</xdr:rowOff>
    </xdr:from>
    <xdr:to>
      <xdr:col>6</xdr:col>
      <xdr:colOff>726899</xdr:colOff>
      <xdr:row>0</xdr:row>
      <xdr:rowOff>436200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5600699" y="76200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571500</xdr:colOff>
      <xdr:row>17</xdr:row>
      <xdr:rowOff>9525</xdr:rowOff>
    </xdr:from>
    <xdr:to>
      <xdr:col>1</xdr:col>
      <xdr:colOff>2270402</xdr:colOff>
      <xdr:row>29</xdr:row>
      <xdr:rowOff>144375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857750"/>
          <a:ext cx="2308502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3</xdr:row>
      <xdr:rowOff>47625</xdr:rowOff>
    </xdr:from>
    <xdr:to>
      <xdr:col>1</xdr:col>
      <xdr:colOff>2290878</xdr:colOff>
      <xdr:row>15</xdr:row>
      <xdr:rowOff>182475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333500"/>
          <a:ext cx="2300403" cy="32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371475</xdr:colOff>
      <xdr:row>0</xdr:row>
      <xdr:rowOff>85725</xdr:rowOff>
    </xdr:from>
    <xdr:to>
      <xdr:col>6</xdr:col>
      <xdr:colOff>717375</xdr:colOff>
      <xdr:row>0</xdr:row>
      <xdr:rowOff>445725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5591175" y="85725"/>
          <a:ext cx="1908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38100</xdr:colOff>
      <xdr:row>3</xdr:row>
      <xdr:rowOff>57150</xdr:rowOff>
    </xdr:from>
    <xdr:to>
      <xdr:col>1</xdr:col>
      <xdr:colOff>2314201</xdr:colOff>
      <xdr:row>15</xdr:row>
      <xdr:rowOff>192000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343025"/>
          <a:ext cx="2276101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</xdr:row>
      <xdr:rowOff>47625</xdr:rowOff>
    </xdr:from>
    <xdr:to>
      <xdr:col>1</xdr:col>
      <xdr:colOff>2295152</xdr:colOff>
      <xdr:row>29</xdr:row>
      <xdr:rowOff>182475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895850"/>
          <a:ext cx="2276102" cy="32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</xdr:row>
      <xdr:rowOff>76199</xdr:rowOff>
    </xdr:from>
    <xdr:to>
      <xdr:col>1</xdr:col>
      <xdr:colOff>2267221</xdr:colOff>
      <xdr:row>15</xdr:row>
      <xdr:rowOff>77699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62074"/>
          <a:ext cx="2200546" cy="3106650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0</xdr:row>
      <xdr:rowOff>57150</xdr:rowOff>
    </xdr:from>
    <xdr:to>
      <xdr:col>6</xdr:col>
      <xdr:colOff>735300</xdr:colOff>
      <xdr:row>0</xdr:row>
      <xdr:rowOff>417150</xdr:rowOff>
    </xdr:to>
    <xdr:sp macro="" textlink="">
      <xdr:nvSpPr>
        <xdr:cNvPr id="7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753100" y="571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514349</xdr:colOff>
      <xdr:row>0</xdr:row>
      <xdr:rowOff>85725</xdr:rowOff>
    </xdr:from>
    <xdr:to>
      <xdr:col>6</xdr:col>
      <xdr:colOff>716249</xdr:colOff>
      <xdr:row>0</xdr:row>
      <xdr:rowOff>445725</xdr:rowOff>
    </xdr:to>
    <xdr:sp macro="" textlink="">
      <xdr:nvSpPr>
        <xdr:cNvPr id="3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734049" y="85725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38102</xdr:colOff>
      <xdr:row>3</xdr:row>
      <xdr:rowOff>66674</xdr:rowOff>
    </xdr:from>
    <xdr:to>
      <xdr:col>1</xdr:col>
      <xdr:colOff>2360286</xdr:colOff>
      <xdr:row>15</xdr:row>
      <xdr:rowOff>201524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2" y="1352549"/>
          <a:ext cx="2322184" cy="32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438149</xdr:colOff>
      <xdr:row>0</xdr:row>
      <xdr:rowOff>95250</xdr:rowOff>
    </xdr:from>
    <xdr:to>
      <xdr:col>6</xdr:col>
      <xdr:colOff>640049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657849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85725</xdr:colOff>
      <xdr:row>2</xdr:row>
      <xdr:rowOff>200025</xdr:rowOff>
    </xdr:from>
    <xdr:to>
      <xdr:col>1</xdr:col>
      <xdr:colOff>2337527</xdr:colOff>
      <xdr:row>15</xdr:row>
      <xdr:rowOff>125325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76350"/>
          <a:ext cx="2251802" cy="32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0</xdr:row>
      <xdr:rowOff>76200</xdr:rowOff>
    </xdr:from>
    <xdr:to>
      <xdr:col>6</xdr:col>
      <xdr:colOff>716250</xdr:colOff>
      <xdr:row>0</xdr:row>
      <xdr:rowOff>436200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734050" y="7620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85725</xdr:colOff>
      <xdr:row>3</xdr:row>
      <xdr:rowOff>85725</xdr:rowOff>
    </xdr:from>
    <xdr:to>
      <xdr:col>1</xdr:col>
      <xdr:colOff>2345627</xdr:colOff>
      <xdr:row>15</xdr:row>
      <xdr:rowOff>220575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371600"/>
          <a:ext cx="2259902" cy="32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361950</xdr:rowOff>
    </xdr:from>
    <xdr:to>
      <xdr:col>6</xdr:col>
      <xdr:colOff>1123950</xdr:colOff>
      <xdr:row>4</xdr:row>
      <xdr:rowOff>273300</xdr:rowOff>
    </xdr:to>
    <xdr:sp macro="" textlink="">
      <xdr:nvSpPr>
        <xdr:cNvPr id="26" name="Стрелка вправо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/>
      </xdr:nvSpPr>
      <xdr:spPr>
        <a:xfrm>
          <a:off x="5953125" y="1228725"/>
          <a:ext cx="1066800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57149</xdr:colOff>
      <xdr:row>11</xdr:row>
      <xdr:rowOff>323850</xdr:rowOff>
    </xdr:from>
    <xdr:to>
      <xdr:col>6</xdr:col>
      <xdr:colOff>1133474</xdr:colOff>
      <xdr:row>12</xdr:row>
      <xdr:rowOff>235200</xdr:rowOff>
    </xdr:to>
    <xdr:sp macro="" textlink="">
      <xdr:nvSpPr>
        <xdr:cNvPr id="27" name="Стрелка вправо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5953124" y="7286625"/>
          <a:ext cx="107632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5</xdr:row>
      <xdr:rowOff>352425</xdr:rowOff>
    </xdr:from>
    <xdr:to>
      <xdr:col>6</xdr:col>
      <xdr:colOff>1085850</xdr:colOff>
      <xdr:row>6</xdr:row>
      <xdr:rowOff>263775</xdr:rowOff>
    </xdr:to>
    <xdr:sp macro="" textlink="">
      <xdr:nvSpPr>
        <xdr:cNvPr id="17" name="Стрелка вправо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953125" y="2743200"/>
          <a:ext cx="1028700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142875</xdr:colOff>
      <xdr:row>3</xdr:row>
      <xdr:rowOff>47625</xdr:rowOff>
    </xdr:from>
    <xdr:to>
      <xdr:col>3</xdr:col>
      <xdr:colOff>1201275</xdr:colOff>
      <xdr:row>4</xdr:row>
      <xdr:rowOff>725625</xdr:rowOff>
    </xdr:to>
    <xdr:pic>
      <xdr:nvPicPr>
        <xdr:cNvPr id="23" name="Рисунок 22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914400"/>
          <a:ext cx="1058400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5</xdr:row>
      <xdr:rowOff>28575</xdr:rowOff>
    </xdr:from>
    <xdr:to>
      <xdr:col>3</xdr:col>
      <xdr:colOff>1246892</xdr:colOff>
      <xdr:row>6</xdr:row>
      <xdr:rowOff>706575</xdr:rowOff>
    </xdr:to>
    <xdr:pic>
      <xdr:nvPicPr>
        <xdr:cNvPr id="24" name="Рисунок 2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0" y="2419350"/>
          <a:ext cx="1018292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7</xdr:row>
      <xdr:rowOff>38100</xdr:rowOff>
    </xdr:from>
    <xdr:to>
      <xdr:col>3</xdr:col>
      <xdr:colOff>1212901</xdr:colOff>
      <xdr:row>8</xdr:row>
      <xdr:rowOff>716100</xdr:rowOff>
    </xdr:to>
    <xdr:pic>
      <xdr:nvPicPr>
        <xdr:cNvPr id="2" name="Рисунок 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3952875"/>
          <a:ext cx="10224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9</xdr:row>
      <xdr:rowOff>47625</xdr:rowOff>
    </xdr:from>
    <xdr:to>
      <xdr:col>3</xdr:col>
      <xdr:colOff>1197451</xdr:colOff>
      <xdr:row>10</xdr:row>
      <xdr:rowOff>725625</xdr:rowOff>
    </xdr:to>
    <xdr:pic>
      <xdr:nvPicPr>
        <xdr:cNvPr id="3" name="Рисунок 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5486400"/>
          <a:ext cx="10260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11</xdr:row>
      <xdr:rowOff>57150</xdr:rowOff>
    </xdr:from>
    <xdr:to>
      <xdr:col>3</xdr:col>
      <xdr:colOff>1259251</xdr:colOff>
      <xdr:row>12</xdr:row>
      <xdr:rowOff>735150</xdr:rowOff>
    </xdr:to>
    <xdr:pic>
      <xdr:nvPicPr>
        <xdr:cNvPr id="4" name="Рисунок 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7019925"/>
          <a:ext cx="1011601" cy="144000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7</xdr:row>
      <xdr:rowOff>409575</xdr:rowOff>
    </xdr:from>
    <xdr:to>
      <xdr:col>6</xdr:col>
      <xdr:colOff>1162049</xdr:colOff>
      <xdr:row>8</xdr:row>
      <xdr:rowOff>320925</xdr:rowOff>
    </xdr:to>
    <xdr:sp macro="" textlink="">
      <xdr:nvSpPr>
        <xdr:cNvPr id="29" name="Стрелка вправо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943599" y="4324350"/>
          <a:ext cx="111442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28574</xdr:colOff>
      <xdr:row>9</xdr:row>
      <xdr:rowOff>428625</xdr:rowOff>
    </xdr:from>
    <xdr:to>
      <xdr:col>6</xdr:col>
      <xdr:colOff>1085849</xdr:colOff>
      <xdr:row>10</xdr:row>
      <xdr:rowOff>339975</xdr:rowOff>
    </xdr:to>
    <xdr:sp macro="" textlink="">
      <xdr:nvSpPr>
        <xdr:cNvPr id="30" name="Стрелка вправо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5924549" y="5867400"/>
          <a:ext cx="1057275" cy="67335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0</xdr:row>
      <xdr:rowOff>95250</xdr:rowOff>
    </xdr:from>
    <xdr:to>
      <xdr:col>6</xdr:col>
      <xdr:colOff>725775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5743575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</xdr:row>
      <xdr:rowOff>76200</xdr:rowOff>
    </xdr:from>
    <xdr:to>
      <xdr:col>1</xdr:col>
      <xdr:colOff>2268002</xdr:colOff>
      <xdr:row>15</xdr:row>
      <xdr:rowOff>211050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62075"/>
          <a:ext cx="2268002" cy="32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0</xdr:row>
      <xdr:rowOff>114300</xdr:rowOff>
    </xdr:from>
    <xdr:to>
      <xdr:col>6</xdr:col>
      <xdr:colOff>692025</xdr:colOff>
      <xdr:row>0</xdr:row>
      <xdr:rowOff>474300</xdr:rowOff>
    </xdr:to>
    <xdr:sp macro="" textlink="">
      <xdr:nvSpPr>
        <xdr:cNvPr id="4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457825" y="114300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142875</xdr:colOff>
      <xdr:row>3</xdr:row>
      <xdr:rowOff>38100</xdr:rowOff>
    </xdr:from>
    <xdr:to>
      <xdr:col>1</xdr:col>
      <xdr:colOff>2273177</xdr:colOff>
      <xdr:row>15</xdr:row>
      <xdr:rowOff>172950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323975"/>
          <a:ext cx="2130302" cy="32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0</xdr:row>
      <xdr:rowOff>85725</xdr:rowOff>
    </xdr:from>
    <xdr:to>
      <xdr:col>6</xdr:col>
      <xdr:colOff>720600</xdr:colOff>
      <xdr:row>0</xdr:row>
      <xdr:rowOff>445725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486400" y="85725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171450</xdr:colOff>
      <xdr:row>3</xdr:row>
      <xdr:rowOff>9525</xdr:rowOff>
    </xdr:from>
    <xdr:to>
      <xdr:col>1</xdr:col>
      <xdr:colOff>2301752</xdr:colOff>
      <xdr:row>15</xdr:row>
      <xdr:rowOff>144375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295400"/>
          <a:ext cx="2130302" cy="32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257174</xdr:colOff>
      <xdr:row>0</xdr:row>
      <xdr:rowOff>85725</xdr:rowOff>
    </xdr:from>
    <xdr:to>
      <xdr:col>6</xdr:col>
      <xdr:colOff>711074</xdr:colOff>
      <xdr:row>0</xdr:row>
      <xdr:rowOff>445725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476874" y="85725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85725</xdr:colOff>
      <xdr:row>2</xdr:row>
      <xdr:rowOff>180975</xdr:rowOff>
    </xdr:from>
    <xdr:to>
      <xdr:col>1</xdr:col>
      <xdr:colOff>2216027</xdr:colOff>
      <xdr:row>15</xdr:row>
      <xdr:rowOff>106275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257300"/>
          <a:ext cx="2130302" cy="32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266699</xdr:colOff>
      <xdr:row>0</xdr:row>
      <xdr:rowOff>76200</xdr:rowOff>
    </xdr:from>
    <xdr:to>
      <xdr:col>6</xdr:col>
      <xdr:colOff>720599</xdr:colOff>
      <xdr:row>0</xdr:row>
      <xdr:rowOff>436200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486399" y="76200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180975</xdr:colOff>
      <xdr:row>3</xdr:row>
      <xdr:rowOff>19050</xdr:rowOff>
    </xdr:from>
    <xdr:to>
      <xdr:col>1</xdr:col>
      <xdr:colOff>2311277</xdr:colOff>
      <xdr:row>15</xdr:row>
      <xdr:rowOff>153900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304925"/>
          <a:ext cx="2130302" cy="32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247649</xdr:colOff>
      <xdr:row>0</xdr:row>
      <xdr:rowOff>85725</xdr:rowOff>
    </xdr:from>
    <xdr:to>
      <xdr:col>6</xdr:col>
      <xdr:colOff>701549</xdr:colOff>
      <xdr:row>0</xdr:row>
      <xdr:rowOff>445725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5467349" y="85725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76200</xdr:colOff>
      <xdr:row>3</xdr:row>
      <xdr:rowOff>57150</xdr:rowOff>
    </xdr:from>
    <xdr:to>
      <xdr:col>1</xdr:col>
      <xdr:colOff>2206502</xdr:colOff>
      <xdr:row>15</xdr:row>
      <xdr:rowOff>192000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43025"/>
          <a:ext cx="2130302" cy="32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0</xdr:row>
      <xdr:rowOff>123825</xdr:rowOff>
    </xdr:from>
    <xdr:to>
      <xdr:col>6</xdr:col>
      <xdr:colOff>793725</xdr:colOff>
      <xdr:row>0</xdr:row>
      <xdr:rowOff>483825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5076825" y="123825"/>
          <a:ext cx="2232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СОЛО, МОНО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152399</xdr:colOff>
      <xdr:row>3</xdr:row>
      <xdr:rowOff>28574</xdr:rowOff>
    </xdr:from>
    <xdr:to>
      <xdr:col>1</xdr:col>
      <xdr:colOff>2182127</xdr:colOff>
      <xdr:row>14</xdr:row>
      <xdr:rowOff>239624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1314449"/>
          <a:ext cx="2029728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85725</xdr:rowOff>
    </xdr:from>
    <xdr:to>
      <xdr:col>1</xdr:col>
      <xdr:colOff>2246177</xdr:colOff>
      <xdr:row>29</xdr:row>
      <xdr:rowOff>224775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5200650"/>
          <a:ext cx="2217602" cy="316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0</xdr:row>
      <xdr:rowOff>104775</xdr:rowOff>
    </xdr:from>
    <xdr:to>
      <xdr:col>6</xdr:col>
      <xdr:colOff>796800</xdr:colOff>
      <xdr:row>0</xdr:row>
      <xdr:rowOff>464775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5362575" y="104775"/>
          <a:ext cx="2016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57150</xdr:colOff>
      <xdr:row>3</xdr:row>
      <xdr:rowOff>57148</xdr:rowOff>
    </xdr:from>
    <xdr:to>
      <xdr:col>1</xdr:col>
      <xdr:colOff>2164622</xdr:colOff>
      <xdr:row>15</xdr:row>
      <xdr:rowOff>164398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43023"/>
          <a:ext cx="2107472" cy="30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152402</xdr:colOff>
      <xdr:row>17</xdr:row>
      <xdr:rowOff>28574</xdr:rowOff>
    </xdr:from>
    <xdr:to>
      <xdr:col>1</xdr:col>
      <xdr:colOff>2164620</xdr:colOff>
      <xdr:row>29</xdr:row>
      <xdr:rowOff>135824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4705349"/>
          <a:ext cx="2012218" cy="306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752474</xdr:colOff>
      <xdr:row>0</xdr:row>
      <xdr:rowOff>19050</xdr:rowOff>
    </xdr:from>
    <xdr:to>
      <xdr:col>7</xdr:col>
      <xdr:colOff>0</xdr:colOff>
      <xdr:row>0</xdr:row>
      <xdr:rowOff>451050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6419849" y="19050"/>
          <a:ext cx="2565225" cy="432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 ПЛЮС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114300</xdr:colOff>
      <xdr:row>3</xdr:row>
      <xdr:rowOff>76200</xdr:rowOff>
    </xdr:from>
    <xdr:to>
      <xdr:col>1</xdr:col>
      <xdr:colOff>2206413</xdr:colOff>
      <xdr:row>14</xdr:row>
      <xdr:rowOff>96750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362075"/>
          <a:ext cx="2092113" cy="32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18</xdr:row>
      <xdr:rowOff>152400</xdr:rowOff>
    </xdr:from>
    <xdr:to>
      <xdr:col>1</xdr:col>
      <xdr:colOff>2215135</xdr:colOff>
      <xdr:row>30</xdr:row>
      <xdr:rowOff>1500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829175"/>
          <a:ext cx="2119885" cy="293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3</xdr:row>
      <xdr:rowOff>361950</xdr:rowOff>
    </xdr:from>
    <xdr:to>
      <xdr:col>6</xdr:col>
      <xdr:colOff>1047750</xdr:colOff>
      <xdr:row>3</xdr:row>
      <xdr:rowOff>962025</xdr:rowOff>
    </xdr:to>
    <xdr:sp macro="" textlink="">
      <xdr:nvSpPr>
        <xdr:cNvPr id="4" name="Стрелка вправо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6286499" y="1228725"/>
          <a:ext cx="990601" cy="600075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5</xdr:row>
      <xdr:rowOff>323851</xdr:rowOff>
    </xdr:from>
    <xdr:to>
      <xdr:col>6</xdr:col>
      <xdr:colOff>1057276</xdr:colOff>
      <xdr:row>5</xdr:row>
      <xdr:rowOff>933451</xdr:rowOff>
    </xdr:to>
    <xdr:sp macro="" textlink="">
      <xdr:nvSpPr>
        <xdr:cNvPr id="5" name="Стрелка вправо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6286500" y="3848101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38099</xdr:colOff>
      <xdr:row>4</xdr:row>
      <xdr:rowOff>352425</xdr:rowOff>
    </xdr:from>
    <xdr:to>
      <xdr:col>6</xdr:col>
      <xdr:colOff>1028700</xdr:colOff>
      <xdr:row>4</xdr:row>
      <xdr:rowOff>885825</xdr:rowOff>
    </xdr:to>
    <xdr:sp macro="" textlink="">
      <xdr:nvSpPr>
        <xdr:cNvPr id="15" name="Стрелка вправо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6267449" y="2609850"/>
          <a:ext cx="990601" cy="5334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123826</xdr:colOff>
      <xdr:row>3</xdr:row>
      <xdr:rowOff>47625</xdr:rowOff>
    </xdr:from>
    <xdr:to>
      <xdr:col>3</xdr:col>
      <xdr:colOff>1103027</xdr:colOff>
      <xdr:row>3</xdr:row>
      <xdr:rowOff>1487625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1" y="914400"/>
          <a:ext cx="979201" cy="144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6</xdr:row>
      <xdr:rowOff>323851</xdr:rowOff>
    </xdr:from>
    <xdr:to>
      <xdr:col>6</xdr:col>
      <xdr:colOff>1057276</xdr:colOff>
      <xdr:row>6</xdr:row>
      <xdr:rowOff>933451</xdr:rowOff>
    </xdr:to>
    <xdr:sp macro="" textlink="">
      <xdr:nvSpPr>
        <xdr:cNvPr id="9" name="Стрелка вправо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4238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6</xdr:row>
      <xdr:rowOff>323851</xdr:rowOff>
    </xdr:from>
    <xdr:to>
      <xdr:col>6</xdr:col>
      <xdr:colOff>1057276</xdr:colOff>
      <xdr:row>6</xdr:row>
      <xdr:rowOff>933451</xdr:rowOff>
    </xdr:to>
    <xdr:sp macro="" textlink="">
      <xdr:nvSpPr>
        <xdr:cNvPr id="12" name="Стрелка вправо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4238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7</xdr:row>
      <xdr:rowOff>323851</xdr:rowOff>
    </xdr:from>
    <xdr:to>
      <xdr:col>6</xdr:col>
      <xdr:colOff>1057276</xdr:colOff>
      <xdr:row>7</xdr:row>
      <xdr:rowOff>933451</xdr:rowOff>
    </xdr:to>
    <xdr:sp macro="" textlink="">
      <xdr:nvSpPr>
        <xdr:cNvPr id="14" name="Стрелка вправо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4238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123825</xdr:colOff>
      <xdr:row>4</xdr:row>
      <xdr:rowOff>47625</xdr:rowOff>
    </xdr:from>
    <xdr:to>
      <xdr:col>3</xdr:col>
      <xdr:colOff>1153426</xdr:colOff>
      <xdr:row>4</xdr:row>
      <xdr:rowOff>1487625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2438400"/>
          <a:ext cx="10296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47625</xdr:rowOff>
    </xdr:from>
    <xdr:to>
      <xdr:col>3</xdr:col>
      <xdr:colOff>1096051</xdr:colOff>
      <xdr:row>5</xdr:row>
      <xdr:rowOff>1487625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962400"/>
          <a:ext cx="10008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66675</xdr:rowOff>
    </xdr:from>
    <xdr:to>
      <xdr:col>3</xdr:col>
      <xdr:colOff>1093726</xdr:colOff>
      <xdr:row>7</xdr:row>
      <xdr:rowOff>1506675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7029450"/>
          <a:ext cx="10080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38100</xdr:rowOff>
    </xdr:from>
    <xdr:to>
      <xdr:col>3</xdr:col>
      <xdr:colOff>1109176</xdr:colOff>
      <xdr:row>6</xdr:row>
      <xdr:rowOff>1478100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76875"/>
          <a:ext cx="1004401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</xdr:colOff>
      <xdr:row>3</xdr:row>
      <xdr:rowOff>361950</xdr:rowOff>
    </xdr:from>
    <xdr:to>
      <xdr:col>6</xdr:col>
      <xdr:colOff>1047750</xdr:colOff>
      <xdr:row>3</xdr:row>
      <xdr:rowOff>962025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5791199" y="1228725"/>
          <a:ext cx="990601" cy="600075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5</xdr:row>
      <xdr:rowOff>323851</xdr:rowOff>
    </xdr:from>
    <xdr:to>
      <xdr:col>6</xdr:col>
      <xdr:colOff>1057276</xdr:colOff>
      <xdr:row>5</xdr:row>
      <xdr:rowOff>933451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4238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38099</xdr:colOff>
      <xdr:row>4</xdr:row>
      <xdr:rowOff>352425</xdr:rowOff>
    </xdr:from>
    <xdr:to>
      <xdr:col>6</xdr:col>
      <xdr:colOff>1028700</xdr:colOff>
      <xdr:row>4</xdr:row>
      <xdr:rowOff>885825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5772149" y="2743200"/>
          <a:ext cx="990601" cy="5334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66675</xdr:colOff>
      <xdr:row>4</xdr:row>
      <xdr:rowOff>66675</xdr:rowOff>
    </xdr:from>
    <xdr:to>
      <xdr:col>3</xdr:col>
      <xdr:colOff>1049475</xdr:colOff>
      <xdr:row>4</xdr:row>
      <xdr:rowOff>1506675</xdr:rowOff>
    </xdr:to>
    <xdr:pic>
      <xdr:nvPicPr>
        <xdr:cNvPr id="6" name="Рисунок 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457450"/>
          <a:ext cx="982800" cy="144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6</xdr:row>
      <xdr:rowOff>323851</xdr:rowOff>
    </xdr:from>
    <xdr:to>
      <xdr:col>6</xdr:col>
      <xdr:colOff>1057276</xdr:colOff>
      <xdr:row>6</xdr:row>
      <xdr:rowOff>933451</xdr:rowOff>
    </xdr:to>
    <xdr:sp macro="" textlink="">
      <xdr:nvSpPr>
        <xdr:cNvPr id="8" name="Стрелка вправо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5762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6</xdr:row>
      <xdr:rowOff>323851</xdr:rowOff>
    </xdr:from>
    <xdr:to>
      <xdr:col>6</xdr:col>
      <xdr:colOff>1057276</xdr:colOff>
      <xdr:row>6</xdr:row>
      <xdr:rowOff>933451</xdr:rowOff>
    </xdr:to>
    <xdr:sp macro="" textlink="">
      <xdr:nvSpPr>
        <xdr:cNvPr id="9" name="Стрелка вправо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5762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7</xdr:row>
      <xdr:rowOff>323851</xdr:rowOff>
    </xdr:from>
    <xdr:to>
      <xdr:col>6</xdr:col>
      <xdr:colOff>1057276</xdr:colOff>
      <xdr:row>7</xdr:row>
      <xdr:rowOff>933451</xdr:rowOff>
    </xdr:to>
    <xdr:sp macro="" textlink="">
      <xdr:nvSpPr>
        <xdr:cNvPr id="10" name="Стрелка вправо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>
          <a:off x="5791200" y="7286626"/>
          <a:ext cx="1000126" cy="6096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95250</xdr:colOff>
      <xdr:row>6</xdr:row>
      <xdr:rowOff>57150</xdr:rowOff>
    </xdr:from>
    <xdr:to>
      <xdr:col>3</xdr:col>
      <xdr:colOff>1070851</xdr:colOff>
      <xdr:row>6</xdr:row>
      <xdr:rowOff>1497150</xdr:rowOff>
    </xdr:to>
    <xdr:pic>
      <xdr:nvPicPr>
        <xdr:cNvPr id="11" name="Рисунок 10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5495925"/>
          <a:ext cx="9756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28575</xdr:rowOff>
    </xdr:from>
    <xdr:to>
      <xdr:col>3</xdr:col>
      <xdr:colOff>1046926</xdr:colOff>
      <xdr:row>7</xdr:row>
      <xdr:rowOff>1468575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6991350"/>
          <a:ext cx="9612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</xdr:row>
      <xdr:rowOff>57150</xdr:rowOff>
    </xdr:from>
    <xdr:to>
      <xdr:col>3</xdr:col>
      <xdr:colOff>1059001</xdr:colOff>
      <xdr:row>3</xdr:row>
      <xdr:rowOff>1497150</xdr:rowOff>
    </xdr:to>
    <xdr:pic>
      <xdr:nvPicPr>
        <xdr:cNvPr id="17" name="Рисунок 1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923925"/>
          <a:ext cx="9828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47625</xdr:rowOff>
    </xdr:from>
    <xdr:to>
      <xdr:col>3</xdr:col>
      <xdr:colOff>1078051</xdr:colOff>
      <xdr:row>5</xdr:row>
      <xdr:rowOff>1487625</xdr:rowOff>
    </xdr:to>
    <xdr:pic>
      <xdr:nvPicPr>
        <xdr:cNvPr id="18" name="Рисунок 17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962400"/>
          <a:ext cx="982801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3</xdr:row>
      <xdr:rowOff>28575</xdr:rowOff>
    </xdr:from>
    <xdr:to>
      <xdr:col>6</xdr:col>
      <xdr:colOff>1057725</xdr:colOff>
      <xdr:row>3</xdr:row>
      <xdr:rowOff>568575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5876925" y="895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4</xdr:row>
      <xdr:rowOff>209550</xdr:rowOff>
    </xdr:from>
    <xdr:to>
      <xdr:col>6</xdr:col>
      <xdr:colOff>1029150</xdr:colOff>
      <xdr:row>4</xdr:row>
      <xdr:rowOff>749550</xdr:rowOff>
    </xdr:to>
    <xdr:sp macro="" textlink="">
      <xdr:nvSpPr>
        <xdr:cNvPr id="21" name="Стрелка вправо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5848350" y="24098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114293</xdr:colOff>
      <xdr:row>3</xdr:row>
      <xdr:rowOff>47624</xdr:rowOff>
    </xdr:from>
    <xdr:to>
      <xdr:col>3</xdr:col>
      <xdr:colOff>1016399</xdr:colOff>
      <xdr:row>3</xdr:row>
      <xdr:rowOff>1487624</xdr:rowOff>
    </xdr:to>
    <xdr:pic>
      <xdr:nvPicPr>
        <xdr:cNvPr id="11" name="Рисунок 10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18" y="914399"/>
          <a:ext cx="90210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</xdr:row>
      <xdr:rowOff>66675</xdr:rowOff>
    </xdr:from>
    <xdr:to>
      <xdr:col>3</xdr:col>
      <xdr:colOff>1037136</xdr:colOff>
      <xdr:row>4</xdr:row>
      <xdr:rowOff>1506675</xdr:rowOff>
    </xdr:to>
    <xdr:pic>
      <xdr:nvPicPr>
        <xdr:cNvPr id="12" name="Рисунок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2457450"/>
          <a:ext cx="1008561" cy="14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3</xdr:row>
      <xdr:rowOff>28575</xdr:rowOff>
    </xdr:from>
    <xdr:to>
      <xdr:col>6</xdr:col>
      <xdr:colOff>1057725</xdr:colOff>
      <xdr:row>3</xdr:row>
      <xdr:rowOff>568575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6315075" y="895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57150</xdr:colOff>
      <xdr:row>4</xdr:row>
      <xdr:rowOff>209550</xdr:rowOff>
    </xdr:from>
    <xdr:to>
      <xdr:col>6</xdr:col>
      <xdr:colOff>1029150</xdr:colOff>
      <xdr:row>4</xdr:row>
      <xdr:rowOff>749550</xdr:rowOff>
    </xdr:to>
    <xdr:sp macro="" textlink="">
      <xdr:nvSpPr>
        <xdr:cNvPr id="7" name="Стрелка вправо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6286500" y="24098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66675</xdr:colOff>
      <xdr:row>6</xdr:row>
      <xdr:rowOff>352425</xdr:rowOff>
    </xdr:from>
    <xdr:to>
      <xdr:col>6</xdr:col>
      <xdr:colOff>1038675</xdr:colOff>
      <xdr:row>6</xdr:row>
      <xdr:rowOff>892425</xdr:rowOff>
    </xdr:to>
    <xdr:sp macro="" textlink="">
      <xdr:nvSpPr>
        <xdr:cNvPr id="10" name="Стрелка вправо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6296025" y="38862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6</xdr:col>
      <xdr:colOff>47625</xdr:colOff>
      <xdr:row>5</xdr:row>
      <xdr:rowOff>266700</xdr:rowOff>
    </xdr:from>
    <xdr:to>
      <xdr:col>6</xdr:col>
      <xdr:colOff>1019625</xdr:colOff>
      <xdr:row>5</xdr:row>
      <xdr:rowOff>806700</xdr:rowOff>
    </xdr:to>
    <xdr:sp macro="" textlink="">
      <xdr:nvSpPr>
        <xdr:cNvPr id="11" name="Стрелка вправо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6276975" y="38004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133350</xdr:colOff>
      <xdr:row>3</xdr:row>
      <xdr:rowOff>38099</xdr:rowOff>
    </xdr:from>
    <xdr:to>
      <xdr:col>3</xdr:col>
      <xdr:colOff>1125101</xdr:colOff>
      <xdr:row>3</xdr:row>
      <xdr:rowOff>1478099</xdr:rowOff>
    </xdr:to>
    <xdr:pic>
      <xdr:nvPicPr>
        <xdr:cNvPr id="12" name="Рисунок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904874"/>
          <a:ext cx="99175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4</xdr:row>
      <xdr:rowOff>38100</xdr:rowOff>
    </xdr:from>
    <xdr:to>
      <xdr:col>3</xdr:col>
      <xdr:colOff>1061227</xdr:colOff>
      <xdr:row>4</xdr:row>
      <xdr:rowOff>1478100</xdr:rowOff>
    </xdr:to>
    <xdr:pic>
      <xdr:nvPicPr>
        <xdr:cNvPr id="13" name="Рисунок 1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6" y="2428875"/>
          <a:ext cx="94692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38099</xdr:rowOff>
    </xdr:from>
    <xdr:to>
      <xdr:col>3</xdr:col>
      <xdr:colOff>1034892</xdr:colOff>
      <xdr:row>5</xdr:row>
      <xdr:rowOff>1478099</xdr:rowOff>
    </xdr:to>
    <xdr:pic>
      <xdr:nvPicPr>
        <xdr:cNvPr id="14" name="Рисунок 13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952874"/>
          <a:ext cx="930117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6</xdr:row>
      <xdr:rowOff>19049</xdr:rowOff>
    </xdr:from>
    <xdr:to>
      <xdr:col>3</xdr:col>
      <xdr:colOff>1074673</xdr:colOff>
      <xdr:row>6</xdr:row>
      <xdr:rowOff>1459049</xdr:rowOff>
    </xdr:to>
    <xdr:pic>
      <xdr:nvPicPr>
        <xdr:cNvPr id="15" name="Рисунок 1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457824"/>
          <a:ext cx="941323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61080" name="Рисунок 1">
          <a:extLst>
            <a:ext uri="{FF2B5EF4-FFF2-40B4-BE49-F238E27FC236}">
              <a16:creationId xmlns:a16="http://schemas.microsoft.com/office/drawing/2014/main" xmlns="" id="{00000000-0008-0000-0400-00009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61081" name="Рисунок 2">
          <a:extLst>
            <a:ext uri="{FF2B5EF4-FFF2-40B4-BE49-F238E27FC236}">
              <a16:creationId xmlns:a16="http://schemas.microsoft.com/office/drawing/2014/main" xmlns="" id="{00000000-0008-0000-0400-00009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13</xdr:row>
      <xdr:rowOff>19050</xdr:rowOff>
    </xdr:from>
    <xdr:to>
      <xdr:col>1</xdr:col>
      <xdr:colOff>1562100</xdr:colOff>
      <xdr:row>16</xdr:row>
      <xdr:rowOff>161925</xdr:rowOff>
    </xdr:to>
    <xdr:pic>
      <xdr:nvPicPr>
        <xdr:cNvPr id="61082" name="Рисунок 4">
          <a:extLst>
            <a:ext uri="{FF2B5EF4-FFF2-40B4-BE49-F238E27FC236}">
              <a16:creationId xmlns:a16="http://schemas.microsoft.com/office/drawing/2014/main" xmlns="" id="{00000000-0008-0000-0400-00009A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362700"/>
          <a:ext cx="10096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18</xdr:row>
      <xdr:rowOff>47625</xdr:rowOff>
    </xdr:from>
    <xdr:to>
      <xdr:col>1</xdr:col>
      <xdr:colOff>1628775</xdr:colOff>
      <xdr:row>21</xdr:row>
      <xdr:rowOff>171450</xdr:rowOff>
    </xdr:to>
    <xdr:pic>
      <xdr:nvPicPr>
        <xdr:cNvPr id="61083" name="Рисунок 7">
          <a:extLst>
            <a:ext uri="{FF2B5EF4-FFF2-40B4-BE49-F238E27FC236}">
              <a16:creationId xmlns:a16="http://schemas.microsoft.com/office/drawing/2014/main" xmlns="" id="{00000000-0008-0000-0400-00009B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7972425"/>
          <a:ext cx="10096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23</xdr:row>
      <xdr:rowOff>76200</xdr:rowOff>
    </xdr:from>
    <xdr:to>
      <xdr:col>1</xdr:col>
      <xdr:colOff>2085975</xdr:colOff>
      <xdr:row>26</xdr:row>
      <xdr:rowOff>133350</xdr:rowOff>
    </xdr:to>
    <xdr:pic>
      <xdr:nvPicPr>
        <xdr:cNvPr id="61084" name="Рисунок 8">
          <a:extLst>
            <a:ext uri="{FF2B5EF4-FFF2-40B4-BE49-F238E27FC236}">
              <a16:creationId xmlns:a16="http://schemas.microsoft.com/office/drawing/2014/main" xmlns="" id="{00000000-0008-0000-0400-00009C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601325"/>
          <a:ext cx="20383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476250</xdr:colOff>
      <xdr:row>0</xdr:row>
      <xdr:rowOff>123825</xdr:rowOff>
    </xdr:from>
    <xdr:to>
      <xdr:col>6</xdr:col>
      <xdr:colOff>796800</xdr:colOff>
      <xdr:row>0</xdr:row>
      <xdr:rowOff>447825</xdr:rowOff>
    </xdr:to>
    <xdr:sp macro="" textlink="">
      <xdr:nvSpPr>
        <xdr:cNvPr id="7" name="Скругленный прямоугольник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5095875" y="123825"/>
          <a:ext cx="2016000" cy="324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4</xdr:col>
      <xdr:colOff>466725</xdr:colOff>
      <xdr:row>0</xdr:row>
      <xdr:rowOff>495300</xdr:rowOff>
    </xdr:from>
    <xdr:to>
      <xdr:col>6</xdr:col>
      <xdr:colOff>787275</xdr:colOff>
      <xdr:row>0</xdr:row>
      <xdr:rowOff>819300</xdr:rowOff>
    </xdr:to>
    <xdr:sp macro="" textlink="">
      <xdr:nvSpPr>
        <xdr:cNvPr id="8" name="Скругленный прямоугольник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5086350" y="495300"/>
          <a:ext cx="2016000" cy="324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>
    <xdr:from>
      <xdr:col>4</xdr:col>
      <xdr:colOff>457200</xdr:colOff>
      <xdr:row>0</xdr:row>
      <xdr:rowOff>866775</xdr:rowOff>
    </xdr:from>
    <xdr:to>
      <xdr:col>6</xdr:col>
      <xdr:colOff>777750</xdr:colOff>
      <xdr:row>0</xdr:row>
      <xdr:rowOff>1190775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5076825" y="866775"/>
          <a:ext cx="2016000" cy="324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571500</xdr:colOff>
      <xdr:row>32</xdr:row>
      <xdr:rowOff>19050</xdr:rowOff>
    </xdr:from>
    <xdr:to>
      <xdr:col>1</xdr:col>
      <xdr:colOff>1647825</xdr:colOff>
      <xdr:row>35</xdr:row>
      <xdr:rowOff>142875</xdr:rowOff>
    </xdr:to>
    <xdr:pic>
      <xdr:nvPicPr>
        <xdr:cNvPr id="61088" name="Рисунок 9">
          <a:extLst>
            <a:ext uri="{FF2B5EF4-FFF2-40B4-BE49-F238E27FC236}">
              <a16:creationId xmlns:a16="http://schemas.microsoft.com/office/drawing/2014/main" xmlns="" id="{00000000-0008-0000-0400-0000A0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125325"/>
          <a:ext cx="10763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37</xdr:row>
      <xdr:rowOff>38100</xdr:rowOff>
    </xdr:from>
    <xdr:to>
      <xdr:col>1</xdr:col>
      <xdr:colOff>1485900</xdr:colOff>
      <xdr:row>40</xdr:row>
      <xdr:rowOff>152400</xdr:rowOff>
    </xdr:to>
    <xdr:pic>
      <xdr:nvPicPr>
        <xdr:cNvPr id="61089" name="Рисунок 1">
          <a:extLst>
            <a:ext uri="{FF2B5EF4-FFF2-40B4-BE49-F238E27FC236}">
              <a16:creationId xmlns:a16="http://schemas.microsoft.com/office/drawing/2014/main" xmlns="" id="{00000000-0008-0000-0400-0000A1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3725525"/>
          <a:ext cx="971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xmlns="" id="{00000000-0008-0000-0400-00009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13" name="Рисунок 2">
          <a:extLst>
            <a:ext uri="{FF2B5EF4-FFF2-40B4-BE49-F238E27FC236}">
              <a16:creationId xmlns:a16="http://schemas.microsoft.com/office/drawing/2014/main" xmlns="" id="{00000000-0008-0000-0400-00009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28575</xdr:rowOff>
    </xdr:from>
    <xdr:to>
      <xdr:col>16</xdr:col>
      <xdr:colOff>523875</xdr:colOff>
      <xdr:row>37</xdr:row>
      <xdr:rowOff>85725</xdr:rowOff>
    </xdr:to>
    <xdr:pic>
      <xdr:nvPicPr>
        <xdr:cNvPr id="77827" name="Рисунок 1">
          <a:extLst>
            <a:ext uri="{FF2B5EF4-FFF2-40B4-BE49-F238E27FC236}">
              <a16:creationId xmlns:a16="http://schemas.microsoft.com/office/drawing/2014/main" xmlns="" id="{00000000-0008-0000-0500-000003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0500"/>
          <a:ext cx="10058400" cy="588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76200</xdr:rowOff>
    </xdr:from>
    <xdr:to>
      <xdr:col>16</xdr:col>
      <xdr:colOff>485775</xdr:colOff>
      <xdr:row>45</xdr:row>
      <xdr:rowOff>76200</xdr:rowOff>
    </xdr:to>
    <xdr:pic>
      <xdr:nvPicPr>
        <xdr:cNvPr id="78851" name="Рисунок 2">
          <a:extLst>
            <a:ext uri="{FF2B5EF4-FFF2-40B4-BE49-F238E27FC236}">
              <a16:creationId xmlns:a16="http://schemas.microsoft.com/office/drawing/2014/main" xmlns="" id="{00000000-0008-0000-0600-0000033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6200"/>
          <a:ext cx="10058400" cy="72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6"/>
  <sheetViews>
    <sheetView tabSelected="1"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15.6640625" style="9" customWidth="1"/>
    <col min="4" max="4" width="20.664062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">
        <v>64</v>
      </c>
      <c r="F2" s="12" t="s">
        <v>65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120" customHeight="1" thickBot="1" x14ac:dyDescent="0.3">
      <c r="B4" s="13">
        <v>1</v>
      </c>
      <c r="C4" s="14" t="s">
        <v>109</v>
      </c>
      <c r="D4" s="102"/>
      <c r="E4" s="8">
        <f>ЭКОНОМ!F16</f>
        <v>2010</v>
      </c>
      <c r="F4" s="8">
        <f>ЭКОНОМ!H16</f>
        <v>2080</v>
      </c>
    </row>
    <row r="5" spans="2:6" ht="120" customHeight="1" thickBot="1" x14ac:dyDescent="0.3">
      <c r="B5" s="13">
        <v>3</v>
      </c>
      <c r="C5" s="14" t="s">
        <v>105</v>
      </c>
      <c r="D5" s="102"/>
      <c r="E5" s="8">
        <f>ЭКОНОМ!F32</f>
        <v>2055</v>
      </c>
      <c r="F5" s="8">
        <f>ЭКОНОМ!H32</f>
        <v>2125</v>
      </c>
    </row>
    <row r="6" spans="2:6" ht="120" customHeight="1" thickBot="1" x14ac:dyDescent="0.3">
      <c r="B6" s="109">
        <v>3</v>
      </c>
      <c r="C6" s="110" t="s">
        <v>40</v>
      </c>
      <c r="D6" s="111"/>
      <c r="E6" s="112">
        <f>ЭКОНОМ!F48</f>
        <v>2225</v>
      </c>
      <c r="F6" s="112">
        <f>ЭКОНОМ!H48</f>
        <v>2410</v>
      </c>
    </row>
  </sheetData>
  <mergeCells count="4">
    <mergeCell ref="E3:F3"/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"/>
  <sheetViews>
    <sheetView workbookViewId="0"/>
  </sheetViews>
  <sheetFormatPr defaultColWidth="9.109375" defaultRowHeight="15" x14ac:dyDescent="0.25"/>
  <cols>
    <col min="1" max="1" width="9.109375" style="1"/>
    <col min="2" max="3" width="33.6640625" style="49" customWidth="1"/>
    <col min="4" max="4" width="16.6640625" style="3" customWidth="1"/>
    <col min="5" max="8" width="11.6640625" style="3" customWidth="1"/>
    <col min="9" max="16384" width="9.109375" style="1"/>
  </cols>
  <sheetData>
    <row r="1" spans="2:8" s="3" customFormat="1" ht="45" customHeight="1" thickBot="1" x14ac:dyDescent="0.3">
      <c r="B1" s="193" t="s">
        <v>108</v>
      </c>
      <c r="C1" s="193"/>
      <c r="D1" s="95">
        <v>43206</v>
      </c>
      <c r="E1" s="17"/>
      <c r="F1" s="17"/>
      <c r="G1" s="17"/>
      <c r="H1" s="24"/>
    </row>
    <row r="2" spans="2:8" ht="15.6" thickBot="1" x14ac:dyDescent="0.3">
      <c r="B2" s="46" t="s">
        <v>8</v>
      </c>
      <c r="C2" s="99"/>
      <c r="D2" s="148" t="s">
        <v>19</v>
      </c>
      <c r="E2" s="149"/>
      <c r="F2" s="149"/>
      <c r="G2" s="149"/>
      <c r="H2" s="150"/>
    </row>
    <row r="3" spans="2:8" ht="15.6" thickBot="1" x14ac:dyDescent="0.3">
      <c r="B3" s="182" t="s">
        <v>101</v>
      </c>
      <c r="C3" s="183"/>
      <c r="D3" s="183"/>
      <c r="E3" s="183"/>
      <c r="F3" s="183"/>
      <c r="G3" s="183"/>
      <c r="H3" s="184"/>
    </row>
    <row r="4" spans="2:8" ht="15" customHeight="1" x14ac:dyDescent="0.25">
      <c r="B4" s="187"/>
      <c r="C4" s="190"/>
      <c r="D4" s="91" t="s">
        <v>0</v>
      </c>
      <c r="E4" s="185" t="s">
        <v>15</v>
      </c>
      <c r="F4" s="185"/>
      <c r="G4" s="185"/>
      <c r="H4" s="186"/>
    </row>
    <row r="5" spans="2:8" ht="25.5" customHeight="1" x14ac:dyDescent="0.25">
      <c r="B5" s="188"/>
      <c r="C5" s="191"/>
      <c r="D5" s="93" t="s">
        <v>100</v>
      </c>
      <c r="E5" s="166" t="s">
        <v>2</v>
      </c>
      <c r="F5" s="166"/>
      <c r="G5" s="166"/>
      <c r="H5" s="167"/>
    </row>
    <row r="6" spans="2:8" ht="15" customHeight="1" x14ac:dyDescent="0.25">
      <c r="B6" s="188"/>
      <c r="C6" s="191"/>
      <c r="D6" s="93" t="s">
        <v>3</v>
      </c>
      <c r="E6" s="166" t="s">
        <v>4</v>
      </c>
      <c r="F6" s="166"/>
      <c r="G6" s="166"/>
      <c r="H6" s="167"/>
    </row>
    <row r="7" spans="2:8" ht="27" customHeight="1" x14ac:dyDescent="0.25">
      <c r="B7" s="188"/>
      <c r="C7" s="191"/>
      <c r="D7" s="93" t="s">
        <v>5</v>
      </c>
      <c r="E7" s="166" t="s">
        <v>111</v>
      </c>
      <c r="F7" s="166"/>
      <c r="G7" s="166"/>
      <c r="H7" s="167"/>
    </row>
    <row r="8" spans="2:8" ht="15" customHeight="1" x14ac:dyDescent="0.25">
      <c r="B8" s="188"/>
      <c r="C8" s="191"/>
      <c r="D8" s="93" t="s">
        <v>6</v>
      </c>
      <c r="E8" s="166" t="s">
        <v>7</v>
      </c>
      <c r="F8" s="166"/>
      <c r="G8" s="166"/>
      <c r="H8" s="167"/>
    </row>
    <row r="9" spans="2:8" ht="15" customHeight="1" x14ac:dyDescent="0.25">
      <c r="B9" s="188"/>
      <c r="C9" s="191"/>
      <c r="D9" s="93" t="s">
        <v>17</v>
      </c>
      <c r="E9" s="166" t="s">
        <v>18</v>
      </c>
      <c r="F9" s="166"/>
      <c r="G9" s="166"/>
      <c r="H9" s="167"/>
    </row>
    <row r="10" spans="2:8" ht="15" customHeight="1" thickBot="1" x14ac:dyDescent="0.3">
      <c r="B10" s="188"/>
      <c r="C10" s="191"/>
      <c r="D10" s="70"/>
      <c r="E10" s="27"/>
      <c r="F10" s="103"/>
      <c r="G10" s="103"/>
      <c r="H10" s="104"/>
    </row>
    <row r="11" spans="2:8" ht="26.4" x14ac:dyDescent="0.25">
      <c r="B11" s="188"/>
      <c r="C11" s="191"/>
      <c r="D11" s="170" t="s">
        <v>20</v>
      </c>
      <c r="E11" s="53" t="s">
        <v>112</v>
      </c>
      <c r="F11" s="54" t="s">
        <v>113</v>
      </c>
      <c r="G11" s="55" t="s">
        <v>112</v>
      </c>
      <c r="H11" s="56" t="s">
        <v>113</v>
      </c>
    </row>
    <row r="12" spans="2:8" ht="15.6" thickBot="1" x14ac:dyDescent="0.3">
      <c r="B12" s="188"/>
      <c r="C12" s="191"/>
      <c r="D12" s="171"/>
      <c r="E12" s="172" t="s">
        <v>64</v>
      </c>
      <c r="F12" s="173"/>
      <c r="G12" s="174" t="s">
        <v>65</v>
      </c>
      <c r="H12" s="175"/>
    </row>
    <row r="13" spans="2:8" ht="15.75" customHeight="1" x14ac:dyDescent="0.25">
      <c r="B13" s="188"/>
      <c r="C13" s="191"/>
      <c r="D13" s="35" t="s">
        <v>9</v>
      </c>
      <c r="E13" s="25">
        <v>2355</v>
      </c>
      <c r="F13" s="38">
        <f>E13/1</f>
        <v>2355</v>
      </c>
      <c r="G13" s="44">
        <v>2425</v>
      </c>
      <c r="H13" s="41">
        <f>G13</f>
        <v>2425</v>
      </c>
    </row>
    <row r="14" spans="2:8" ht="16.8" x14ac:dyDescent="0.25">
      <c r="B14" s="188"/>
      <c r="C14" s="191"/>
      <c r="D14" s="36" t="s">
        <v>10</v>
      </c>
      <c r="E14" s="26">
        <v>4190</v>
      </c>
      <c r="F14" s="39">
        <f>E14/2</f>
        <v>2095</v>
      </c>
      <c r="G14" s="45">
        <v>4320</v>
      </c>
      <c r="H14" s="42">
        <f>G14/2</f>
        <v>2160</v>
      </c>
    </row>
    <row r="15" spans="2:8" ht="16.8" x14ac:dyDescent="0.25">
      <c r="B15" s="188"/>
      <c r="C15" s="191"/>
      <c r="D15" s="36" t="s">
        <v>11</v>
      </c>
      <c r="E15" s="26">
        <v>6105</v>
      </c>
      <c r="F15" s="39">
        <f>E15/3</f>
        <v>2035</v>
      </c>
      <c r="G15" s="45">
        <v>6315</v>
      </c>
      <c r="H15" s="42">
        <f>G15/3</f>
        <v>2105</v>
      </c>
    </row>
    <row r="16" spans="2:8" ht="17.399999999999999" thickBot="1" x14ac:dyDescent="0.3">
      <c r="B16" s="188"/>
      <c r="C16" s="191"/>
      <c r="D16" s="35" t="s">
        <v>12</v>
      </c>
      <c r="E16" s="51">
        <v>8040</v>
      </c>
      <c r="F16" s="40">
        <f>E16/4</f>
        <v>2010</v>
      </c>
      <c r="G16" s="52">
        <v>8320</v>
      </c>
      <c r="H16" s="43">
        <f>G16/4</f>
        <v>2080</v>
      </c>
    </row>
    <row r="17" spans="2:11" x14ac:dyDescent="0.25">
      <c r="B17" s="188"/>
      <c r="C17" s="191"/>
      <c r="D17" s="176"/>
      <c r="E17" s="177"/>
      <c r="F17" s="177"/>
      <c r="G17" s="177"/>
      <c r="H17" s="178"/>
    </row>
    <row r="18" spans="2:11" ht="15" customHeight="1" thickBot="1" x14ac:dyDescent="0.3">
      <c r="B18" s="189"/>
      <c r="C18" s="192"/>
      <c r="D18" s="179"/>
      <c r="E18" s="180"/>
      <c r="F18" s="180"/>
      <c r="G18" s="180"/>
      <c r="H18" s="181"/>
    </row>
    <row r="19" spans="2:11" ht="15.75" customHeight="1" thickBot="1" x14ac:dyDescent="0.3">
      <c r="B19" s="182" t="s">
        <v>106</v>
      </c>
      <c r="C19" s="183"/>
      <c r="D19" s="183"/>
      <c r="E19" s="183"/>
      <c r="F19" s="183"/>
      <c r="G19" s="183"/>
      <c r="H19" s="184"/>
    </row>
    <row r="20" spans="2:11" x14ac:dyDescent="0.25">
      <c r="B20" s="187"/>
      <c r="C20" s="190"/>
      <c r="D20" s="91" t="s">
        <v>0</v>
      </c>
      <c r="E20" s="185" t="s">
        <v>15</v>
      </c>
      <c r="F20" s="185"/>
      <c r="G20" s="185"/>
      <c r="H20" s="186"/>
    </row>
    <row r="21" spans="2:11" ht="26.4" x14ac:dyDescent="0.25">
      <c r="B21" s="188"/>
      <c r="C21" s="191"/>
      <c r="D21" s="93" t="s">
        <v>100</v>
      </c>
      <c r="E21" s="166" t="s">
        <v>2</v>
      </c>
      <c r="F21" s="166"/>
      <c r="G21" s="166"/>
      <c r="H21" s="167"/>
    </row>
    <row r="22" spans="2:11" x14ac:dyDescent="0.25">
      <c r="B22" s="188"/>
      <c r="C22" s="191"/>
      <c r="D22" s="93" t="s">
        <v>3</v>
      </c>
      <c r="E22" s="166" t="s">
        <v>4</v>
      </c>
      <c r="F22" s="166"/>
      <c r="G22" s="166"/>
      <c r="H22" s="167"/>
      <c r="I22" s="2"/>
    </row>
    <row r="23" spans="2:11" ht="27" customHeight="1" x14ac:dyDescent="0.25">
      <c r="B23" s="188"/>
      <c r="C23" s="191"/>
      <c r="D23" s="93" t="s">
        <v>5</v>
      </c>
      <c r="E23" s="166" t="s">
        <v>111</v>
      </c>
      <c r="F23" s="166"/>
      <c r="G23" s="166"/>
      <c r="H23" s="167"/>
    </row>
    <row r="24" spans="2:11" x14ac:dyDescent="0.25">
      <c r="B24" s="188"/>
      <c r="C24" s="191"/>
      <c r="D24" s="93" t="s">
        <v>6</v>
      </c>
      <c r="E24" s="166" t="s">
        <v>7</v>
      </c>
      <c r="F24" s="166"/>
      <c r="G24" s="166"/>
      <c r="H24" s="167"/>
    </row>
    <row r="25" spans="2:11" x14ac:dyDescent="0.25">
      <c r="B25" s="188"/>
      <c r="C25" s="191"/>
      <c r="D25" s="93" t="s">
        <v>17</v>
      </c>
      <c r="E25" s="166" t="s">
        <v>21</v>
      </c>
      <c r="F25" s="166"/>
      <c r="G25" s="166"/>
      <c r="H25" s="167"/>
    </row>
    <row r="26" spans="2:11" ht="15.6" thickBot="1" x14ac:dyDescent="0.3">
      <c r="B26" s="188"/>
      <c r="C26" s="191"/>
      <c r="D26" s="70"/>
      <c r="E26" s="27"/>
      <c r="F26" s="100"/>
      <c r="G26" s="100"/>
      <c r="H26" s="101"/>
    </row>
    <row r="27" spans="2:11" ht="26.4" x14ac:dyDescent="0.25">
      <c r="B27" s="188"/>
      <c r="C27" s="191"/>
      <c r="D27" s="170" t="s">
        <v>20</v>
      </c>
      <c r="E27" s="53" t="s">
        <v>112</v>
      </c>
      <c r="F27" s="54" t="s">
        <v>113</v>
      </c>
      <c r="G27" s="55" t="s">
        <v>112</v>
      </c>
      <c r="H27" s="56" t="s">
        <v>113</v>
      </c>
      <c r="K27" s="34"/>
    </row>
    <row r="28" spans="2:11" ht="15.6" thickBot="1" x14ac:dyDescent="0.3">
      <c r="B28" s="188"/>
      <c r="C28" s="191"/>
      <c r="D28" s="171"/>
      <c r="E28" s="172" t="s">
        <v>64</v>
      </c>
      <c r="F28" s="173"/>
      <c r="G28" s="174" t="s">
        <v>65</v>
      </c>
      <c r="H28" s="175"/>
    </row>
    <row r="29" spans="2:11" ht="16.8" x14ac:dyDescent="0.25">
      <c r="B29" s="188"/>
      <c r="C29" s="191"/>
      <c r="D29" s="35" t="s">
        <v>9</v>
      </c>
      <c r="E29" s="25">
        <v>2430</v>
      </c>
      <c r="F29" s="38">
        <f>E29/1</f>
        <v>2430</v>
      </c>
      <c r="G29" s="44">
        <v>2500</v>
      </c>
      <c r="H29" s="41">
        <f>G29</f>
        <v>2500</v>
      </c>
    </row>
    <row r="30" spans="2:11" ht="16.8" x14ac:dyDescent="0.25">
      <c r="B30" s="188"/>
      <c r="C30" s="191"/>
      <c r="D30" s="36" t="s">
        <v>10</v>
      </c>
      <c r="E30" s="26">
        <v>4300</v>
      </c>
      <c r="F30" s="39">
        <f>E30/2</f>
        <v>2150</v>
      </c>
      <c r="G30" s="45">
        <v>4430</v>
      </c>
      <c r="H30" s="42">
        <f>G30/2</f>
        <v>2215</v>
      </c>
    </row>
    <row r="31" spans="2:11" ht="16.8" x14ac:dyDescent="0.25">
      <c r="B31" s="188"/>
      <c r="C31" s="191"/>
      <c r="D31" s="36" t="s">
        <v>11</v>
      </c>
      <c r="E31" s="26">
        <v>6255</v>
      </c>
      <c r="F31" s="39">
        <f>E31/3</f>
        <v>2085</v>
      </c>
      <c r="G31" s="45">
        <v>6450</v>
      </c>
      <c r="H31" s="42">
        <f>G31/3</f>
        <v>2150</v>
      </c>
    </row>
    <row r="32" spans="2:11" ht="17.399999999999999" thickBot="1" x14ac:dyDescent="0.3">
      <c r="B32" s="188"/>
      <c r="C32" s="191"/>
      <c r="D32" s="35" t="s">
        <v>12</v>
      </c>
      <c r="E32" s="51">
        <v>8220</v>
      </c>
      <c r="F32" s="40">
        <f>E32/4</f>
        <v>2055</v>
      </c>
      <c r="G32" s="52">
        <v>8500</v>
      </c>
      <c r="H32" s="43">
        <f>G32/4</f>
        <v>2125</v>
      </c>
    </row>
    <row r="33" spans="2:11" x14ac:dyDescent="0.25">
      <c r="B33" s="188"/>
      <c r="C33" s="191"/>
      <c r="D33" s="176"/>
      <c r="E33" s="177"/>
      <c r="F33" s="177"/>
      <c r="G33" s="177"/>
      <c r="H33" s="178"/>
    </row>
    <row r="34" spans="2:11" ht="15.6" thickBot="1" x14ac:dyDescent="0.3">
      <c r="B34" s="189"/>
      <c r="C34" s="192"/>
      <c r="D34" s="179"/>
      <c r="E34" s="180"/>
      <c r="F34" s="180"/>
      <c r="G34" s="180"/>
      <c r="H34" s="181"/>
    </row>
    <row r="35" spans="2:11" ht="15.6" thickBot="1" x14ac:dyDescent="0.3">
      <c r="B35" s="182" t="s">
        <v>107</v>
      </c>
      <c r="C35" s="183"/>
      <c r="D35" s="183"/>
      <c r="E35" s="183"/>
      <c r="F35" s="183"/>
      <c r="G35" s="183"/>
      <c r="H35" s="184"/>
    </row>
    <row r="36" spans="2:11" x14ac:dyDescent="0.25">
      <c r="B36" s="47"/>
      <c r="C36" s="105"/>
      <c r="D36" s="91" t="s">
        <v>0</v>
      </c>
      <c r="E36" s="185" t="str">
        <f>E20</f>
        <v xml:space="preserve">Труба квадратная 25х25х1,5 мм. </v>
      </c>
      <c r="F36" s="185"/>
      <c r="G36" s="185"/>
      <c r="H36" s="186"/>
    </row>
    <row r="37" spans="2:11" ht="26.4" x14ac:dyDescent="0.25">
      <c r="B37" s="48"/>
      <c r="C37" s="106"/>
      <c r="D37" s="93" t="s">
        <v>100</v>
      </c>
      <c r="E37" s="166" t="s">
        <v>2</v>
      </c>
      <c r="F37" s="166"/>
      <c r="G37" s="166"/>
      <c r="H37" s="167"/>
    </row>
    <row r="38" spans="2:11" x14ac:dyDescent="0.25">
      <c r="B38" s="48"/>
      <c r="C38" s="106"/>
      <c r="D38" s="93" t="s">
        <v>3</v>
      </c>
      <c r="E38" s="166" t="s">
        <v>104</v>
      </c>
      <c r="F38" s="166"/>
      <c r="G38" s="166"/>
      <c r="H38" s="167"/>
      <c r="I38" s="2"/>
    </row>
    <row r="39" spans="2:11" ht="27" customHeight="1" x14ac:dyDescent="0.25">
      <c r="B39" s="48"/>
      <c r="C39" s="106"/>
      <c r="D39" s="93" t="s">
        <v>5</v>
      </c>
      <c r="E39" s="166" t="s">
        <v>111</v>
      </c>
      <c r="F39" s="166"/>
      <c r="G39" s="166"/>
      <c r="H39" s="167"/>
    </row>
    <row r="40" spans="2:11" x14ac:dyDescent="0.25">
      <c r="B40" s="48"/>
      <c r="C40" s="106"/>
      <c r="D40" s="93" t="s">
        <v>6</v>
      </c>
      <c r="E40" s="166" t="s">
        <v>7</v>
      </c>
      <c r="F40" s="166"/>
      <c r="G40" s="166"/>
      <c r="H40" s="167"/>
    </row>
    <row r="41" spans="2:11" x14ac:dyDescent="0.25">
      <c r="B41" s="48"/>
      <c r="C41" s="106"/>
      <c r="D41" s="93" t="s">
        <v>17</v>
      </c>
      <c r="E41" s="166" t="s">
        <v>21</v>
      </c>
      <c r="F41" s="166"/>
      <c r="G41" s="166"/>
      <c r="H41" s="167"/>
    </row>
    <row r="42" spans="2:11" ht="15.6" thickBot="1" x14ac:dyDescent="0.3">
      <c r="B42" s="48"/>
      <c r="C42" s="106"/>
      <c r="D42" s="70"/>
      <c r="E42" s="27"/>
      <c r="F42" s="100"/>
      <c r="G42" s="100"/>
      <c r="H42" s="101"/>
    </row>
    <row r="43" spans="2:11" ht="26.4" x14ac:dyDescent="0.25">
      <c r="B43" s="168"/>
      <c r="C43" s="107"/>
      <c r="D43" s="170" t="s">
        <v>20</v>
      </c>
      <c r="E43" s="53" t="s">
        <v>112</v>
      </c>
      <c r="F43" s="54" t="s">
        <v>113</v>
      </c>
      <c r="G43" s="55" t="s">
        <v>112</v>
      </c>
      <c r="H43" s="56" t="s">
        <v>113</v>
      </c>
      <c r="K43" s="34"/>
    </row>
    <row r="44" spans="2:11" ht="15.6" thickBot="1" x14ac:dyDescent="0.3">
      <c r="B44" s="168"/>
      <c r="C44" s="107"/>
      <c r="D44" s="171"/>
      <c r="E44" s="172" t="s">
        <v>64</v>
      </c>
      <c r="F44" s="173"/>
      <c r="G44" s="174" t="s">
        <v>65</v>
      </c>
      <c r="H44" s="175"/>
    </row>
    <row r="45" spans="2:11" ht="16.8" x14ac:dyDescent="0.25">
      <c r="B45" s="168"/>
      <c r="C45" s="107"/>
      <c r="D45" s="35" t="s">
        <v>9</v>
      </c>
      <c r="E45" s="25">
        <v>2600</v>
      </c>
      <c r="F45" s="38">
        <f>E45/1</f>
        <v>2600</v>
      </c>
      <c r="G45" s="44">
        <v>2790</v>
      </c>
      <c r="H45" s="41">
        <f>G45</f>
        <v>2790</v>
      </c>
    </row>
    <row r="46" spans="2:11" ht="16.8" x14ac:dyDescent="0.25">
      <c r="B46" s="168"/>
      <c r="C46" s="107"/>
      <c r="D46" s="36" t="s">
        <v>10</v>
      </c>
      <c r="E46" s="26">
        <v>4640</v>
      </c>
      <c r="F46" s="39">
        <f>E46/2</f>
        <v>2320</v>
      </c>
      <c r="G46" s="45">
        <v>5010</v>
      </c>
      <c r="H46" s="42">
        <f>G46/2</f>
        <v>2505</v>
      </c>
    </row>
    <row r="47" spans="2:11" ht="16.8" x14ac:dyDescent="0.25">
      <c r="B47" s="168"/>
      <c r="C47" s="107"/>
      <c r="D47" s="36" t="s">
        <v>11</v>
      </c>
      <c r="E47" s="26">
        <v>6765</v>
      </c>
      <c r="F47" s="39">
        <f>E47/3</f>
        <v>2255</v>
      </c>
      <c r="G47" s="45">
        <v>7320</v>
      </c>
      <c r="H47" s="42">
        <f>G47/3</f>
        <v>2440</v>
      </c>
    </row>
    <row r="48" spans="2:11" ht="17.399999999999999" thickBot="1" x14ac:dyDescent="0.3">
      <c r="B48" s="168"/>
      <c r="C48" s="107"/>
      <c r="D48" s="50" t="s">
        <v>12</v>
      </c>
      <c r="E48" s="51">
        <v>8900</v>
      </c>
      <c r="F48" s="40">
        <f>E48/4</f>
        <v>2225</v>
      </c>
      <c r="G48" s="52">
        <v>9640</v>
      </c>
      <c r="H48" s="43">
        <f>G48/4</f>
        <v>2410</v>
      </c>
    </row>
    <row r="49" spans="2:8" ht="15" customHeight="1" x14ac:dyDescent="0.25">
      <c r="B49" s="168"/>
      <c r="C49" s="107"/>
      <c r="D49" s="176" t="s">
        <v>102</v>
      </c>
      <c r="E49" s="177"/>
      <c r="F49" s="177"/>
      <c r="G49" s="177"/>
      <c r="H49" s="178"/>
    </row>
    <row r="50" spans="2:8" ht="15.75" customHeight="1" thickBot="1" x14ac:dyDescent="0.3">
      <c r="B50" s="169"/>
      <c r="C50" s="108"/>
      <c r="D50" s="179" t="s">
        <v>103</v>
      </c>
      <c r="E50" s="180"/>
      <c r="F50" s="180"/>
      <c r="G50" s="180"/>
      <c r="H50" s="181"/>
    </row>
  </sheetData>
  <mergeCells count="43">
    <mergeCell ref="B1:C1"/>
    <mergeCell ref="E8:H8"/>
    <mergeCell ref="E9:H9"/>
    <mergeCell ref="D11:D12"/>
    <mergeCell ref="E12:F12"/>
    <mergeCell ref="G12:H12"/>
    <mergeCell ref="D2:H2"/>
    <mergeCell ref="B3:H3"/>
    <mergeCell ref="B4:B18"/>
    <mergeCell ref="C4:C18"/>
    <mergeCell ref="E4:H4"/>
    <mergeCell ref="E5:H5"/>
    <mergeCell ref="E6:H6"/>
    <mergeCell ref="E7:H7"/>
    <mergeCell ref="E22:H22"/>
    <mergeCell ref="E23:H23"/>
    <mergeCell ref="E24:H24"/>
    <mergeCell ref="D17:H17"/>
    <mergeCell ref="D18:H18"/>
    <mergeCell ref="B19:H19"/>
    <mergeCell ref="E40:H40"/>
    <mergeCell ref="E25:H25"/>
    <mergeCell ref="D27:D28"/>
    <mergeCell ref="E28:F28"/>
    <mergeCell ref="G28:H28"/>
    <mergeCell ref="D33:H33"/>
    <mergeCell ref="D34:H34"/>
    <mergeCell ref="B35:H35"/>
    <mergeCell ref="E36:H36"/>
    <mergeCell ref="E37:H37"/>
    <mergeCell ref="E38:H38"/>
    <mergeCell ref="E39:H39"/>
    <mergeCell ref="B20:B34"/>
    <mergeCell ref="C20:C34"/>
    <mergeCell ref="E20:H20"/>
    <mergeCell ref="E21:H21"/>
    <mergeCell ref="E41:H41"/>
    <mergeCell ref="B43:B50"/>
    <mergeCell ref="D43:D44"/>
    <mergeCell ref="E44:F44"/>
    <mergeCell ref="G44:H44"/>
    <mergeCell ref="D49:H49"/>
    <mergeCell ref="D50:H5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4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10" s="3" customFormat="1" ht="45" customHeight="1" thickBot="1" x14ac:dyDescent="0.3">
      <c r="B1" s="193" t="s">
        <v>16</v>
      </c>
      <c r="C1" s="193"/>
      <c r="D1" s="95">
        <f>ЭКОНОМ!D1</f>
        <v>43206</v>
      </c>
      <c r="E1" s="17"/>
      <c r="F1" s="17"/>
      <c r="G1" s="24"/>
    </row>
    <row r="2" spans="2:10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10" ht="17.100000000000001" customHeight="1" thickBot="1" x14ac:dyDescent="0.3">
      <c r="B3" s="182" t="s">
        <v>13</v>
      </c>
      <c r="C3" s="183"/>
      <c r="D3" s="183"/>
      <c r="E3" s="183"/>
      <c r="F3" s="183"/>
      <c r="G3" s="184"/>
    </row>
    <row r="4" spans="2:10" ht="20.100000000000001" customHeight="1" x14ac:dyDescent="0.25">
      <c r="B4" s="47"/>
      <c r="C4" s="91" t="s">
        <v>0</v>
      </c>
      <c r="D4" s="194" t="s">
        <v>114</v>
      </c>
      <c r="E4" s="194"/>
      <c r="F4" s="194"/>
      <c r="G4" s="195"/>
    </row>
    <row r="5" spans="2:10" ht="20.100000000000001" customHeight="1" x14ac:dyDescent="0.25">
      <c r="B5" s="48"/>
      <c r="C5" s="93" t="s">
        <v>100</v>
      </c>
      <c r="D5" s="166" t="s">
        <v>2</v>
      </c>
      <c r="E5" s="166"/>
      <c r="F5" s="166"/>
      <c r="G5" s="167"/>
    </row>
    <row r="6" spans="2:10" ht="20.100000000000001" customHeight="1" x14ac:dyDescent="0.25">
      <c r="B6" s="48"/>
      <c r="C6" s="93" t="s">
        <v>3</v>
      </c>
      <c r="D6" s="166" t="s">
        <v>4</v>
      </c>
      <c r="E6" s="166"/>
      <c r="F6" s="166"/>
      <c r="G6" s="167"/>
      <c r="H6" s="2"/>
    </row>
    <row r="7" spans="2:10" ht="35.1" customHeight="1" x14ac:dyDescent="0.25">
      <c r="B7" s="48"/>
      <c r="C7" s="93" t="s">
        <v>5</v>
      </c>
      <c r="D7" s="166" t="s">
        <v>111</v>
      </c>
      <c r="E7" s="166"/>
      <c r="F7" s="166"/>
      <c r="G7" s="167"/>
    </row>
    <row r="8" spans="2:10" ht="20.100000000000001" customHeight="1" x14ac:dyDescent="0.25">
      <c r="B8" s="48"/>
      <c r="C8" s="93" t="s">
        <v>6</v>
      </c>
      <c r="D8" s="166" t="s">
        <v>7</v>
      </c>
      <c r="E8" s="166"/>
      <c r="F8" s="166"/>
      <c r="G8" s="167"/>
    </row>
    <row r="9" spans="2:10" ht="20.100000000000001" customHeight="1" x14ac:dyDescent="0.25">
      <c r="B9" s="48"/>
      <c r="C9" s="93" t="s">
        <v>17</v>
      </c>
      <c r="D9" s="166" t="s">
        <v>18</v>
      </c>
      <c r="E9" s="166"/>
      <c r="F9" s="166"/>
      <c r="G9" s="167"/>
    </row>
    <row r="10" spans="2:10" ht="15" customHeight="1" thickBot="1" x14ac:dyDescent="0.3">
      <c r="B10" s="48"/>
      <c r="C10" s="70"/>
      <c r="D10" s="27"/>
      <c r="E10" s="88"/>
      <c r="F10" s="88"/>
      <c r="G10" s="89"/>
    </row>
    <row r="11" spans="2:10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  <c r="J11" s="34"/>
    </row>
    <row r="12" spans="2:10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10" ht="20.100000000000001" customHeight="1" x14ac:dyDescent="0.25">
      <c r="B13" s="168"/>
      <c r="C13" s="35" t="s">
        <v>9</v>
      </c>
      <c r="D13" s="25">
        <v>2640</v>
      </c>
      <c r="E13" s="38">
        <f>D13/1</f>
        <v>2640</v>
      </c>
      <c r="F13" s="44">
        <v>2715</v>
      </c>
      <c r="G13" s="41">
        <f>F13</f>
        <v>2715</v>
      </c>
    </row>
    <row r="14" spans="2:10" ht="20.100000000000001" customHeight="1" x14ac:dyDescent="0.25">
      <c r="B14" s="168"/>
      <c r="C14" s="36" t="s">
        <v>10</v>
      </c>
      <c r="D14" s="26">
        <v>4680</v>
      </c>
      <c r="E14" s="39">
        <f>D14/2</f>
        <v>2340</v>
      </c>
      <c r="F14" s="45">
        <v>4840</v>
      </c>
      <c r="G14" s="42">
        <f>F14/2</f>
        <v>2420</v>
      </c>
    </row>
    <row r="15" spans="2:10" ht="20.100000000000001" customHeight="1" x14ac:dyDescent="0.25">
      <c r="B15" s="168"/>
      <c r="C15" s="36" t="s">
        <v>11</v>
      </c>
      <c r="D15" s="26">
        <v>6825</v>
      </c>
      <c r="E15" s="39">
        <f>D15/3</f>
        <v>2275</v>
      </c>
      <c r="F15" s="45">
        <v>7065</v>
      </c>
      <c r="G15" s="42">
        <f>F15/3</f>
        <v>2355</v>
      </c>
    </row>
    <row r="16" spans="2:10" ht="20.100000000000001" customHeight="1" thickBot="1" x14ac:dyDescent="0.3">
      <c r="B16" s="168"/>
      <c r="C16" s="37" t="s">
        <v>12</v>
      </c>
      <c r="D16" s="51">
        <v>8960</v>
      </c>
      <c r="E16" s="40">
        <f>D16/4</f>
        <v>2240</v>
      </c>
      <c r="F16" s="52">
        <v>9280</v>
      </c>
      <c r="G16" s="43">
        <f>F16/4</f>
        <v>2320</v>
      </c>
    </row>
    <row r="17" spans="2:10" ht="17.100000000000001" customHeight="1" thickBot="1" x14ac:dyDescent="0.3">
      <c r="B17" s="182" t="str">
        <f>CONCATENATE(B3," ДП")</f>
        <v>Кресло "БЮДЖЕТ-1" ДП</v>
      </c>
      <c r="C17" s="183"/>
      <c r="D17" s="183"/>
      <c r="E17" s="183"/>
      <c r="F17" s="183"/>
      <c r="G17" s="184"/>
    </row>
    <row r="18" spans="2:10" ht="20.100000000000001" customHeight="1" x14ac:dyDescent="0.25">
      <c r="B18" s="47"/>
      <c r="C18" s="91" t="s">
        <v>0</v>
      </c>
      <c r="D18" s="194" t="s">
        <v>114</v>
      </c>
      <c r="E18" s="194"/>
      <c r="F18" s="194"/>
      <c r="G18" s="195"/>
    </row>
    <row r="19" spans="2:10" ht="20.100000000000001" customHeight="1" x14ac:dyDescent="0.25">
      <c r="B19" s="48"/>
      <c r="C19" s="93" t="s">
        <v>100</v>
      </c>
      <c r="D19" s="166" t="s">
        <v>2</v>
      </c>
      <c r="E19" s="166"/>
      <c r="F19" s="166"/>
      <c r="G19" s="167"/>
    </row>
    <row r="20" spans="2:10" ht="20.100000000000001" customHeight="1" x14ac:dyDescent="0.25">
      <c r="B20" s="48"/>
      <c r="C20" s="93" t="s">
        <v>3</v>
      </c>
      <c r="D20" s="166" t="s">
        <v>4</v>
      </c>
      <c r="E20" s="166"/>
      <c r="F20" s="166"/>
      <c r="G20" s="167"/>
      <c r="H20" s="2"/>
    </row>
    <row r="21" spans="2:10" ht="35.1" customHeight="1" x14ac:dyDescent="0.25">
      <c r="B21" s="48"/>
      <c r="C21" s="93" t="s">
        <v>5</v>
      </c>
      <c r="D21" s="166" t="s">
        <v>111</v>
      </c>
      <c r="E21" s="166"/>
      <c r="F21" s="166"/>
      <c r="G21" s="167"/>
    </row>
    <row r="22" spans="2:10" ht="20.100000000000001" customHeight="1" x14ac:dyDescent="0.25">
      <c r="B22" s="48"/>
      <c r="C22" s="93" t="s">
        <v>6</v>
      </c>
      <c r="D22" s="166" t="s">
        <v>7</v>
      </c>
      <c r="E22" s="166"/>
      <c r="F22" s="166"/>
      <c r="G22" s="167"/>
    </row>
    <row r="23" spans="2:10" ht="20.100000000000001" customHeight="1" x14ac:dyDescent="0.25">
      <c r="B23" s="48"/>
      <c r="C23" s="93" t="s">
        <v>17</v>
      </c>
      <c r="D23" s="166" t="s">
        <v>21</v>
      </c>
      <c r="E23" s="166"/>
      <c r="F23" s="166"/>
      <c r="G23" s="167"/>
    </row>
    <row r="24" spans="2:10" ht="15" customHeight="1" thickBot="1" x14ac:dyDescent="0.3">
      <c r="B24" s="48"/>
      <c r="C24" s="70"/>
      <c r="D24" s="27"/>
      <c r="E24" s="88"/>
      <c r="F24" s="88"/>
      <c r="G24" s="89"/>
    </row>
    <row r="25" spans="2:10" ht="24" customHeight="1" x14ac:dyDescent="0.25">
      <c r="B25" s="168"/>
      <c r="C25" s="170" t="s">
        <v>20</v>
      </c>
      <c r="D25" s="53" t="s">
        <v>112</v>
      </c>
      <c r="E25" s="54" t="s">
        <v>113</v>
      </c>
      <c r="F25" s="55" t="s">
        <v>112</v>
      </c>
      <c r="G25" s="56" t="s">
        <v>113</v>
      </c>
      <c r="J25" s="34"/>
    </row>
    <row r="26" spans="2:10" ht="15" customHeight="1" thickBot="1" x14ac:dyDescent="0.3">
      <c r="B26" s="168"/>
      <c r="C26" s="171"/>
      <c r="D26" s="172" t="s">
        <v>64</v>
      </c>
      <c r="E26" s="173"/>
      <c r="F26" s="174" t="s">
        <v>65</v>
      </c>
      <c r="G26" s="175"/>
    </row>
    <row r="27" spans="2:10" ht="20.100000000000001" customHeight="1" x14ac:dyDescent="0.25">
      <c r="B27" s="168"/>
      <c r="C27" s="35" t="s">
        <v>9</v>
      </c>
      <c r="D27" s="25">
        <v>2650</v>
      </c>
      <c r="E27" s="38">
        <f>D27/1</f>
        <v>2650</v>
      </c>
      <c r="F27" s="44">
        <v>2730</v>
      </c>
      <c r="G27" s="41">
        <f>F27</f>
        <v>2730</v>
      </c>
    </row>
    <row r="28" spans="2:10" ht="20.100000000000001" customHeight="1" x14ac:dyDescent="0.25">
      <c r="B28" s="168"/>
      <c r="C28" s="36" t="s">
        <v>10</v>
      </c>
      <c r="D28" s="26">
        <v>4700</v>
      </c>
      <c r="E28" s="39">
        <f>D28/2</f>
        <v>2350</v>
      </c>
      <c r="F28" s="45">
        <v>4860</v>
      </c>
      <c r="G28" s="42">
        <f>F28/2</f>
        <v>2430</v>
      </c>
    </row>
    <row r="29" spans="2:10" ht="20.100000000000001" customHeight="1" x14ac:dyDescent="0.25">
      <c r="B29" s="168"/>
      <c r="C29" s="36" t="s">
        <v>11</v>
      </c>
      <c r="D29" s="26">
        <v>6855</v>
      </c>
      <c r="E29" s="39">
        <f>D29/3</f>
        <v>2285</v>
      </c>
      <c r="F29" s="45">
        <v>7095</v>
      </c>
      <c r="G29" s="42">
        <f>F29/3</f>
        <v>2365</v>
      </c>
    </row>
    <row r="30" spans="2:10" ht="20.100000000000001" customHeight="1" thickBot="1" x14ac:dyDescent="0.3">
      <c r="B30" s="169"/>
      <c r="C30" s="50" t="s">
        <v>12</v>
      </c>
      <c r="D30" s="51">
        <v>9000</v>
      </c>
      <c r="E30" s="40">
        <f>D30/4</f>
        <v>2250</v>
      </c>
      <c r="F30" s="52">
        <v>9320</v>
      </c>
      <c r="G30" s="43">
        <f>F30/4</f>
        <v>2330</v>
      </c>
    </row>
  </sheetData>
  <mergeCells count="24">
    <mergeCell ref="B1:C1"/>
    <mergeCell ref="D4:G4"/>
    <mergeCell ref="D5:G5"/>
    <mergeCell ref="D6:G6"/>
    <mergeCell ref="D7:G7"/>
    <mergeCell ref="C2:G2"/>
    <mergeCell ref="B3:G3"/>
    <mergeCell ref="B11:B16"/>
    <mergeCell ref="B17:G17"/>
    <mergeCell ref="F12:G12"/>
    <mergeCell ref="F26:G26"/>
    <mergeCell ref="C25:C26"/>
    <mergeCell ref="D26:E26"/>
    <mergeCell ref="D12:E12"/>
    <mergeCell ref="C11:C12"/>
    <mergeCell ref="B25:B30"/>
    <mergeCell ref="D21:G21"/>
    <mergeCell ref="D22:G22"/>
    <mergeCell ref="D23:G23"/>
    <mergeCell ref="D8:G8"/>
    <mergeCell ref="D9:G9"/>
    <mergeCell ref="D18:G18"/>
    <mergeCell ref="D19:G19"/>
    <mergeCell ref="D20:G20"/>
  </mergeCells>
  <pageMargins left="0.7" right="0.7" top="0.75" bottom="0.7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4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10" s="3" customFormat="1" ht="45" customHeight="1" thickBot="1" x14ac:dyDescent="0.3">
      <c r="B1" s="193" t="s">
        <v>16</v>
      </c>
      <c r="C1" s="193"/>
      <c r="D1" s="95">
        <f>'БЮДЖЕТ-1'!D1</f>
        <v>43206</v>
      </c>
      <c r="E1" s="17"/>
      <c r="F1" s="17"/>
      <c r="G1" s="24"/>
    </row>
    <row r="2" spans="2:10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10" ht="17.100000000000001" customHeight="1" thickBot="1" x14ac:dyDescent="0.3">
      <c r="B3" s="182" t="s">
        <v>14</v>
      </c>
      <c r="C3" s="183"/>
      <c r="D3" s="183"/>
      <c r="E3" s="183"/>
      <c r="F3" s="183"/>
      <c r="G3" s="184"/>
    </row>
    <row r="4" spans="2:10" ht="20.100000000000001" customHeight="1" x14ac:dyDescent="0.25">
      <c r="B4" s="47"/>
      <c r="C4" s="91" t="s">
        <v>0</v>
      </c>
      <c r="D4" s="194" t="s">
        <v>15</v>
      </c>
      <c r="E4" s="194"/>
      <c r="F4" s="194"/>
      <c r="G4" s="195"/>
    </row>
    <row r="5" spans="2:10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10" ht="20.100000000000001" customHeight="1" x14ac:dyDescent="0.25">
      <c r="B6" s="48"/>
      <c r="C6" s="93" t="s">
        <v>3</v>
      </c>
      <c r="D6" s="166" t="str">
        <f>'БЮДЖЕТ-1'!D6</f>
        <v>ППУ - 30 мм.</v>
      </c>
      <c r="E6" s="166"/>
      <c r="F6" s="166"/>
      <c r="G6" s="167"/>
      <c r="H6" s="2"/>
    </row>
    <row r="7" spans="2:10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10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10" ht="20.100000000000001" customHeight="1" x14ac:dyDescent="0.25">
      <c r="B9" s="48"/>
      <c r="C9" s="93" t="s">
        <v>17</v>
      </c>
      <c r="D9" s="166" t="str">
        <f>'БЮДЖЕТ-1'!D9</f>
        <v>мягкий</v>
      </c>
      <c r="E9" s="166"/>
      <c r="F9" s="166"/>
      <c r="G9" s="167"/>
    </row>
    <row r="10" spans="2:10" ht="15" customHeight="1" thickBot="1" x14ac:dyDescent="0.3">
      <c r="B10" s="48"/>
      <c r="C10" s="70"/>
      <c r="D10" s="27"/>
      <c r="E10" s="88"/>
      <c r="F10" s="88"/>
      <c r="G10" s="89"/>
    </row>
    <row r="11" spans="2:10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  <c r="J11" s="34"/>
    </row>
    <row r="12" spans="2:10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10" ht="20.100000000000001" customHeight="1" x14ac:dyDescent="0.25">
      <c r="B13" s="168"/>
      <c r="C13" s="35" t="s">
        <v>9</v>
      </c>
      <c r="D13" s="25">
        <v>2445</v>
      </c>
      <c r="E13" s="38">
        <f>D13/1</f>
        <v>2445</v>
      </c>
      <c r="F13" s="44">
        <v>2525</v>
      </c>
      <c r="G13" s="41">
        <f>F13</f>
        <v>2525</v>
      </c>
    </row>
    <row r="14" spans="2:10" ht="20.100000000000001" customHeight="1" x14ac:dyDescent="0.25">
      <c r="B14" s="168"/>
      <c r="C14" s="36" t="s">
        <v>10</v>
      </c>
      <c r="D14" s="26">
        <v>4390</v>
      </c>
      <c r="E14" s="39">
        <f>D14/2</f>
        <v>2195</v>
      </c>
      <c r="F14" s="45">
        <v>4550</v>
      </c>
      <c r="G14" s="42">
        <f>F14/2</f>
        <v>2275</v>
      </c>
    </row>
    <row r="15" spans="2:10" ht="20.100000000000001" customHeight="1" x14ac:dyDescent="0.25">
      <c r="B15" s="168"/>
      <c r="C15" s="36" t="s">
        <v>11</v>
      </c>
      <c r="D15" s="26">
        <v>6435</v>
      </c>
      <c r="E15" s="39">
        <f>D15/3</f>
        <v>2145</v>
      </c>
      <c r="F15" s="45">
        <v>6675</v>
      </c>
      <c r="G15" s="42">
        <f>F15/3</f>
        <v>2225</v>
      </c>
    </row>
    <row r="16" spans="2:10" ht="20.100000000000001" customHeight="1" thickBot="1" x14ac:dyDescent="0.3">
      <c r="B16" s="168"/>
      <c r="C16" s="37" t="s">
        <v>12</v>
      </c>
      <c r="D16" s="51">
        <v>8480</v>
      </c>
      <c r="E16" s="40">
        <f>D16/4</f>
        <v>2120</v>
      </c>
      <c r="F16" s="52">
        <v>8800</v>
      </c>
      <c r="G16" s="43">
        <f>F16/4</f>
        <v>2200</v>
      </c>
    </row>
    <row r="17" spans="2:10" ht="17.100000000000001" customHeight="1" thickBot="1" x14ac:dyDescent="0.3">
      <c r="B17" s="182" t="str">
        <f>CONCATENATE(B3," ДП")</f>
        <v>Кресло "БЮДЖЕТ-2" ДП</v>
      </c>
      <c r="C17" s="183"/>
      <c r="D17" s="183"/>
      <c r="E17" s="183"/>
      <c r="F17" s="183"/>
      <c r="G17" s="184"/>
    </row>
    <row r="18" spans="2:10" ht="20.100000000000001" customHeight="1" x14ac:dyDescent="0.25">
      <c r="B18" s="47"/>
      <c r="C18" s="91" t="s">
        <v>0</v>
      </c>
      <c r="D18" s="194" t="s">
        <v>15</v>
      </c>
      <c r="E18" s="194"/>
      <c r="F18" s="194"/>
      <c r="G18" s="195"/>
    </row>
    <row r="19" spans="2:10" ht="20.100000000000001" customHeight="1" x14ac:dyDescent="0.25">
      <c r="B19" s="48"/>
      <c r="C19" s="93" t="s">
        <v>100</v>
      </c>
      <c r="D19" s="166" t="str">
        <f>'БЮДЖЕТ-1'!D19</f>
        <v xml:space="preserve">полимерно-порошковая краска.  </v>
      </c>
      <c r="E19" s="166"/>
      <c r="F19" s="166"/>
      <c r="G19" s="167"/>
    </row>
    <row r="20" spans="2:10" ht="20.100000000000001" customHeight="1" x14ac:dyDescent="0.25">
      <c r="B20" s="48"/>
      <c r="C20" s="93" t="s">
        <v>3</v>
      </c>
      <c r="D20" s="166" t="str">
        <f>'БЮДЖЕТ-1'!D20</f>
        <v>ППУ - 30 мм.</v>
      </c>
      <c r="E20" s="166"/>
      <c r="F20" s="166"/>
      <c r="G20" s="167"/>
      <c r="H20" s="2"/>
    </row>
    <row r="21" spans="2:10" ht="35.1" customHeight="1" x14ac:dyDescent="0.25">
      <c r="B21" s="48"/>
      <c r="C21" s="93" t="s">
        <v>5</v>
      </c>
      <c r="D21" s="166" t="str">
        <f>'БЮДЖЕТ-1'!D21</f>
        <v>велюр АЛКАЛА (АЛОБА), велюр ИНТЕРЬЕР (г.Нефтекамск), искусственная кожа</v>
      </c>
      <c r="E21" s="166"/>
      <c r="F21" s="166"/>
      <c r="G21" s="167"/>
    </row>
    <row r="22" spans="2:10" ht="20.100000000000001" customHeight="1" x14ac:dyDescent="0.25">
      <c r="B22" s="48"/>
      <c r="C22" s="93" t="s">
        <v>6</v>
      </c>
      <c r="D22" s="166" t="str">
        <f>'БЮДЖЕТ-1'!D22</f>
        <v>в разобранном виде.</v>
      </c>
      <c r="E22" s="166"/>
      <c r="F22" s="166"/>
      <c r="G22" s="167"/>
    </row>
    <row r="23" spans="2:10" ht="20.100000000000001" customHeight="1" x14ac:dyDescent="0.25">
      <c r="B23" s="48"/>
      <c r="C23" s="93" t="s">
        <v>17</v>
      </c>
      <c r="D23" s="166" t="str">
        <f>'БЮДЖЕТ-1'!D23</f>
        <v>натуральное дерево (бук)</v>
      </c>
      <c r="E23" s="166"/>
      <c r="F23" s="166"/>
      <c r="G23" s="167"/>
    </row>
    <row r="24" spans="2:10" ht="15" customHeight="1" thickBot="1" x14ac:dyDescent="0.3">
      <c r="B24" s="48"/>
      <c r="C24" s="70"/>
      <c r="D24" s="27"/>
      <c r="E24" s="88"/>
      <c r="F24" s="88"/>
      <c r="G24" s="89"/>
    </row>
    <row r="25" spans="2:10" ht="24" customHeight="1" x14ac:dyDescent="0.25">
      <c r="B25" s="168"/>
      <c r="C25" s="170" t="s">
        <v>20</v>
      </c>
      <c r="D25" s="53" t="s">
        <v>112</v>
      </c>
      <c r="E25" s="54" t="s">
        <v>113</v>
      </c>
      <c r="F25" s="55" t="s">
        <v>112</v>
      </c>
      <c r="G25" s="56" t="s">
        <v>113</v>
      </c>
      <c r="J25" s="34"/>
    </row>
    <row r="26" spans="2:10" ht="15" customHeight="1" thickBot="1" x14ac:dyDescent="0.3">
      <c r="B26" s="168"/>
      <c r="C26" s="171"/>
      <c r="D26" s="172" t="s">
        <v>64</v>
      </c>
      <c r="E26" s="173"/>
      <c r="F26" s="174" t="s">
        <v>65</v>
      </c>
      <c r="G26" s="175"/>
    </row>
    <row r="27" spans="2:10" ht="20.100000000000001" customHeight="1" x14ac:dyDescent="0.25">
      <c r="B27" s="168"/>
      <c r="C27" s="35" t="s">
        <v>9</v>
      </c>
      <c r="D27" s="25">
        <v>2460</v>
      </c>
      <c r="E27" s="38">
        <f>D27/1</f>
        <v>2460</v>
      </c>
      <c r="F27" s="44">
        <v>2540</v>
      </c>
      <c r="G27" s="41">
        <f>F27</f>
        <v>2540</v>
      </c>
    </row>
    <row r="28" spans="2:10" ht="20.100000000000001" customHeight="1" x14ac:dyDescent="0.25">
      <c r="B28" s="168"/>
      <c r="C28" s="36" t="s">
        <v>10</v>
      </c>
      <c r="D28" s="26">
        <v>4410</v>
      </c>
      <c r="E28" s="39">
        <f>D28/2</f>
        <v>2205</v>
      </c>
      <c r="F28" s="45">
        <v>4570</v>
      </c>
      <c r="G28" s="42">
        <f>F28/2</f>
        <v>2285</v>
      </c>
    </row>
    <row r="29" spans="2:10" ht="20.100000000000001" customHeight="1" x14ac:dyDescent="0.25">
      <c r="B29" s="168"/>
      <c r="C29" s="36" t="s">
        <v>11</v>
      </c>
      <c r="D29" s="26">
        <v>6465</v>
      </c>
      <c r="E29" s="39">
        <f>D29/3</f>
        <v>2155</v>
      </c>
      <c r="F29" s="45">
        <v>6705</v>
      </c>
      <c r="G29" s="42">
        <f>F29/3</f>
        <v>2235</v>
      </c>
    </row>
    <row r="30" spans="2:10" ht="20.100000000000001" customHeight="1" thickBot="1" x14ac:dyDescent="0.3">
      <c r="B30" s="169"/>
      <c r="C30" s="50" t="s">
        <v>12</v>
      </c>
      <c r="D30" s="51">
        <v>8520</v>
      </c>
      <c r="E30" s="40">
        <f>D30/4</f>
        <v>2130</v>
      </c>
      <c r="F30" s="52">
        <v>8840</v>
      </c>
      <c r="G30" s="43">
        <f>F30/4</f>
        <v>2210</v>
      </c>
    </row>
  </sheetData>
  <mergeCells count="24">
    <mergeCell ref="D22:G22"/>
    <mergeCell ref="D23:G23"/>
    <mergeCell ref="D4:G4"/>
    <mergeCell ref="D18:G18"/>
    <mergeCell ref="D19:G19"/>
    <mergeCell ref="D20:G20"/>
    <mergeCell ref="D21:G21"/>
    <mergeCell ref="D7:G7"/>
    <mergeCell ref="B17:G17"/>
    <mergeCell ref="B11:B16"/>
    <mergeCell ref="C11:C12"/>
    <mergeCell ref="D12:E12"/>
    <mergeCell ref="F12:G12"/>
    <mergeCell ref="D8:G8"/>
    <mergeCell ref="D9:G9"/>
    <mergeCell ref="C2:G2"/>
    <mergeCell ref="B3:G3"/>
    <mergeCell ref="B1:C1"/>
    <mergeCell ref="D5:G5"/>
    <mergeCell ref="D6:G6"/>
    <mergeCell ref="B25:B30"/>
    <mergeCell ref="C25:C26"/>
    <mergeCell ref="D26:E26"/>
    <mergeCell ref="F26:G26"/>
  </mergeCells>
  <pageMargins left="0.7" right="0.7" top="0.75" bottom="0.75" header="0.3" footer="0.3"/>
  <pageSetup paperSize="9" scale="6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4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10" s="3" customFormat="1" ht="45" customHeight="1" thickBot="1" x14ac:dyDescent="0.3">
      <c r="B1" s="193" t="s">
        <v>16</v>
      </c>
      <c r="C1" s="193"/>
      <c r="D1" s="95">
        <f>'БЮДЖЕТ-1'!D1</f>
        <v>43206</v>
      </c>
      <c r="E1" s="17"/>
      <c r="F1" s="17"/>
      <c r="G1" s="24"/>
    </row>
    <row r="2" spans="2:10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10" ht="17.100000000000001" customHeight="1" thickBot="1" x14ac:dyDescent="0.3">
      <c r="B3" s="182" t="s">
        <v>22</v>
      </c>
      <c r="C3" s="183"/>
      <c r="D3" s="183"/>
      <c r="E3" s="183"/>
      <c r="F3" s="183"/>
      <c r="G3" s="184"/>
    </row>
    <row r="4" spans="2:10" ht="20.100000000000001" customHeight="1" x14ac:dyDescent="0.25">
      <c r="B4" s="47"/>
      <c r="C4" s="91" t="s">
        <v>0</v>
      </c>
      <c r="D4" s="194" t="s">
        <v>70</v>
      </c>
      <c r="E4" s="194"/>
      <c r="F4" s="194"/>
      <c r="G4" s="195"/>
    </row>
    <row r="5" spans="2:10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10" ht="20.100000000000001" customHeight="1" x14ac:dyDescent="0.25">
      <c r="B6" s="48"/>
      <c r="C6" s="93" t="s">
        <v>3</v>
      </c>
      <c r="D6" s="166" t="str">
        <f>'БЮДЖЕТ-1'!D6</f>
        <v>ППУ - 30 мм.</v>
      </c>
      <c r="E6" s="166"/>
      <c r="F6" s="166"/>
      <c r="G6" s="167"/>
      <c r="H6" s="2"/>
    </row>
    <row r="7" spans="2:10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10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10" ht="20.100000000000001" customHeight="1" x14ac:dyDescent="0.25">
      <c r="B9" s="48"/>
      <c r="C9" s="93" t="s">
        <v>17</v>
      </c>
      <c r="D9" s="166" t="str">
        <f>'БЮДЖЕТ-1'!D9</f>
        <v>мягкий</v>
      </c>
      <c r="E9" s="166"/>
      <c r="F9" s="166"/>
      <c r="G9" s="167"/>
    </row>
    <row r="10" spans="2:10" ht="15" customHeight="1" thickBot="1" x14ac:dyDescent="0.3">
      <c r="B10" s="48"/>
      <c r="C10" s="70"/>
      <c r="D10" s="27"/>
      <c r="E10" s="88"/>
      <c r="F10" s="88"/>
      <c r="G10" s="89"/>
    </row>
    <row r="11" spans="2:10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  <c r="J11" s="34"/>
    </row>
    <row r="12" spans="2:10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10" ht="20.100000000000001" customHeight="1" x14ac:dyDescent="0.25">
      <c r="B13" s="168"/>
      <c r="C13" s="35" t="s">
        <v>9</v>
      </c>
      <c r="D13" s="25">
        <v>2405</v>
      </c>
      <c r="E13" s="38">
        <f>D13/1</f>
        <v>2405</v>
      </c>
      <c r="F13" s="44">
        <v>2485</v>
      </c>
      <c r="G13" s="41">
        <f>F13</f>
        <v>2485</v>
      </c>
    </row>
    <row r="14" spans="2:10" ht="20.100000000000001" customHeight="1" x14ac:dyDescent="0.25">
      <c r="B14" s="168"/>
      <c r="C14" s="36" t="s">
        <v>10</v>
      </c>
      <c r="D14" s="26">
        <v>4330</v>
      </c>
      <c r="E14" s="39">
        <f>D14/2</f>
        <v>2165</v>
      </c>
      <c r="F14" s="45">
        <v>4490</v>
      </c>
      <c r="G14" s="42">
        <f>F14/2</f>
        <v>2245</v>
      </c>
    </row>
    <row r="15" spans="2:10" ht="20.100000000000001" customHeight="1" x14ac:dyDescent="0.25">
      <c r="B15" s="168"/>
      <c r="C15" s="36" t="s">
        <v>11</v>
      </c>
      <c r="D15" s="26">
        <v>6360</v>
      </c>
      <c r="E15" s="39">
        <f>D15/3</f>
        <v>2120</v>
      </c>
      <c r="F15" s="45">
        <v>6600</v>
      </c>
      <c r="G15" s="42">
        <f>F15/3</f>
        <v>2200</v>
      </c>
    </row>
    <row r="16" spans="2:10" ht="20.100000000000001" customHeight="1" thickBot="1" x14ac:dyDescent="0.3">
      <c r="B16" s="168"/>
      <c r="C16" s="37" t="s">
        <v>12</v>
      </c>
      <c r="D16" s="51">
        <v>8380</v>
      </c>
      <c r="E16" s="40">
        <f>D16/4</f>
        <v>2095</v>
      </c>
      <c r="F16" s="52">
        <v>8700</v>
      </c>
      <c r="G16" s="43">
        <f>F16/4</f>
        <v>2175</v>
      </c>
    </row>
    <row r="17" spans="2:10" ht="17.100000000000001" customHeight="1" thickBot="1" x14ac:dyDescent="0.3">
      <c r="B17" s="182" t="str">
        <f>CONCATENATE(B3," ДП")</f>
        <v>Кресло "БЮДЖЕТ-3" ДП</v>
      </c>
      <c r="C17" s="183"/>
      <c r="D17" s="183"/>
      <c r="E17" s="183"/>
      <c r="F17" s="183"/>
      <c r="G17" s="184"/>
    </row>
    <row r="18" spans="2:10" ht="20.100000000000001" customHeight="1" x14ac:dyDescent="0.25">
      <c r="B18" s="47"/>
      <c r="C18" s="91" t="s">
        <v>0</v>
      </c>
      <c r="D18" s="194" t="str">
        <f>D4</f>
        <v xml:space="preserve">Труба плоскоовальная 30х15х1,5 мм. </v>
      </c>
      <c r="E18" s="194"/>
      <c r="F18" s="194"/>
      <c r="G18" s="195"/>
    </row>
    <row r="19" spans="2:10" ht="20.100000000000001" customHeight="1" x14ac:dyDescent="0.25">
      <c r="B19" s="48"/>
      <c r="C19" s="93" t="str">
        <f>C5</f>
        <v>Покрытие каркаса:</v>
      </c>
      <c r="D19" s="166" t="str">
        <f>'БЮДЖЕТ-1'!D19</f>
        <v xml:space="preserve">полимерно-порошковая краска.  </v>
      </c>
      <c r="E19" s="166"/>
      <c r="F19" s="166"/>
      <c r="G19" s="167"/>
    </row>
    <row r="20" spans="2:10" ht="20.100000000000001" customHeight="1" x14ac:dyDescent="0.25">
      <c r="B20" s="48"/>
      <c r="C20" s="93" t="s">
        <v>3</v>
      </c>
      <c r="D20" s="166" t="str">
        <f>'БЮДЖЕТ-1'!D20</f>
        <v>ППУ - 30 мм.</v>
      </c>
      <c r="E20" s="166"/>
      <c r="F20" s="166"/>
      <c r="G20" s="167"/>
      <c r="H20" s="2"/>
    </row>
    <row r="21" spans="2:10" ht="35.1" customHeight="1" x14ac:dyDescent="0.25">
      <c r="B21" s="48"/>
      <c r="C21" s="93" t="s">
        <v>5</v>
      </c>
      <c r="D21" s="166" t="str">
        <f>'БЮДЖЕТ-1'!D21</f>
        <v>велюр АЛКАЛА (АЛОБА), велюр ИНТЕРЬЕР (г.Нефтекамск), искусственная кожа</v>
      </c>
      <c r="E21" s="166"/>
      <c r="F21" s="166"/>
      <c r="G21" s="167"/>
    </row>
    <row r="22" spans="2:10" ht="20.100000000000001" customHeight="1" x14ac:dyDescent="0.25">
      <c r="B22" s="48"/>
      <c r="C22" s="93" t="s">
        <v>6</v>
      </c>
      <c r="D22" s="166" t="str">
        <f>'БЮДЖЕТ-1'!D22</f>
        <v>в разобранном виде.</v>
      </c>
      <c r="E22" s="166"/>
      <c r="F22" s="166"/>
      <c r="G22" s="167"/>
    </row>
    <row r="23" spans="2:10" ht="20.100000000000001" customHeight="1" x14ac:dyDescent="0.25">
      <c r="B23" s="48"/>
      <c r="C23" s="93" t="s">
        <v>17</v>
      </c>
      <c r="D23" s="166" t="str">
        <f>'БЮДЖЕТ-1'!D23</f>
        <v>натуральное дерево (бук)</v>
      </c>
      <c r="E23" s="166"/>
      <c r="F23" s="166"/>
      <c r="G23" s="167"/>
    </row>
    <row r="24" spans="2:10" ht="15" customHeight="1" thickBot="1" x14ac:dyDescent="0.3">
      <c r="B24" s="48"/>
      <c r="C24" s="70"/>
      <c r="D24" s="27"/>
      <c r="E24" s="88"/>
      <c r="F24" s="88"/>
      <c r="G24" s="89"/>
    </row>
    <row r="25" spans="2:10" ht="24" customHeight="1" x14ac:dyDescent="0.25">
      <c r="B25" s="168"/>
      <c r="C25" s="170" t="s">
        <v>20</v>
      </c>
      <c r="D25" s="53" t="s">
        <v>112</v>
      </c>
      <c r="E25" s="54" t="s">
        <v>113</v>
      </c>
      <c r="F25" s="55" t="s">
        <v>112</v>
      </c>
      <c r="G25" s="56" t="s">
        <v>113</v>
      </c>
      <c r="J25" s="34"/>
    </row>
    <row r="26" spans="2:10" ht="15" customHeight="1" thickBot="1" x14ac:dyDescent="0.3">
      <c r="B26" s="168"/>
      <c r="C26" s="171"/>
      <c r="D26" s="172" t="s">
        <v>64</v>
      </c>
      <c r="E26" s="173"/>
      <c r="F26" s="174" t="s">
        <v>65</v>
      </c>
      <c r="G26" s="175"/>
    </row>
    <row r="27" spans="2:10" ht="20.100000000000001" customHeight="1" x14ac:dyDescent="0.25">
      <c r="B27" s="168"/>
      <c r="C27" s="35" t="s">
        <v>9</v>
      </c>
      <c r="D27" s="25">
        <v>2420</v>
      </c>
      <c r="E27" s="38">
        <f>D27/1</f>
        <v>2420</v>
      </c>
      <c r="F27" s="44">
        <v>2500</v>
      </c>
      <c r="G27" s="41">
        <f>F27</f>
        <v>2500</v>
      </c>
    </row>
    <row r="28" spans="2:10" ht="20.100000000000001" customHeight="1" x14ac:dyDescent="0.25">
      <c r="B28" s="168"/>
      <c r="C28" s="36" t="s">
        <v>10</v>
      </c>
      <c r="D28" s="26">
        <v>4350</v>
      </c>
      <c r="E28" s="39">
        <f>D28/2</f>
        <v>2175</v>
      </c>
      <c r="F28" s="45">
        <v>4510</v>
      </c>
      <c r="G28" s="42">
        <f>F28/2</f>
        <v>2255</v>
      </c>
    </row>
    <row r="29" spans="2:10" ht="20.100000000000001" customHeight="1" x14ac:dyDescent="0.25">
      <c r="B29" s="168"/>
      <c r="C29" s="36" t="s">
        <v>11</v>
      </c>
      <c r="D29" s="26">
        <v>6390</v>
      </c>
      <c r="E29" s="39">
        <f>D29/3</f>
        <v>2130</v>
      </c>
      <c r="F29" s="45">
        <v>6630</v>
      </c>
      <c r="G29" s="42">
        <f>F29/3</f>
        <v>2210</v>
      </c>
    </row>
    <row r="30" spans="2:10" ht="20.100000000000001" customHeight="1" thickBot="1" x14ac:dyDescent="0.3">
      <c r="B30" s="169"/>
      <c r="C30" s="50" t="s">
        <v>12</v>
      </c>
      <c r="D30" s="51">
        <v>8420</v>
      </c>
      <c r="E30" s="40">
        <f>D30/4</f>
        <v>2105</v>
      </c>
      <c r="F30" s="52">
        <v>8740</v>
      </c>
      <c r="G30" s="43">
        <f>F30/4</f>
        <v>2185</v>
      </c>
    </row>
  </sheetData>
  <mergeCells count="24">
    <mergeCell ref="D19:G19"/>
    <mergeCell ref="D20:G20"/>
    <mergeCell ref="D21:G21"/>
    <mergeCell ref="D22:G22"/>
    <mergeCell ref="D23:G23"/>
    <mergeCell ref="B25:B30"/>
    <mergeCell ref="C25:C26"/>
    <mergeCell ref="D26:E26"/>
    <mergeCell ref="F26:G26"/>
    <mergeCell ref="B11:B16"/>
    <mergeCell ref="C11:C12"/>
    <mergeCell ref="D12:E12"/>
    <mergeCell ref="F12:G12"/>
    <mergeCell ref="B17:G17"/>
    <mergeCell ref="D9:G9"/>
    <mergeCell ref="D18:G18"/>
    <mergeCell ref="D6:G6"/>
    <mergeCell ref="D7:G7"/>
    <mergeCell ref="D8:G8"/>
    <mergeCell ref="C2:G2"/>
    <mergeCell ref="B3:G3"/>
    <mergeCell ref="B1:C1"/>
    <mergeCell ref="D4:G4"/>
    <mergeCell ref="D5:G5"/>
  </mergeCells>
  <pageMargins left="0.7" right="0.7" top="0.75" bottom="0.75" header="0.3" footer="0.3"/>
  <pageSetup paperSize="9" scale="6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4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10" s="3" customFormat="1" ht="45" customHeight="1" thickBot="1" x14ac:dyDescent="0.3">
      <c r="B1" s="193" t="s">
        <v>16</v>
      </c>
      <c r="C1" s="193"/>
      <c r="D1" s="95">
        <f>'БЮДЖЕТ-3'!D1</f>
        <v>43206</v>
      </c>
      <c r="E1" s="17"/>
      <c r="F1" s="17"/>
      <c r="G1" s="24"/>
    </row>
    <row r="2" spans="2:10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10" ht="17.100000000000001" customHeight="1" thickBot="1" x14ac:dyDescent="0.3">
      <c r="B3" s="182" t="s">
        <v>68</v>
      </c>
      <c r="C3" s="183"/>
      <c r="D3" s="183"/>
      <c r="E3" s="183"/>
      <c r="F3" s="183"/>
      <c r="G3" s="184"/>
    </row>
    <row r="4" spans="2:10" ht="20.100000000000001" customHeight="1" x14ac:dyDescent="0.25">
      <c r="B4" s="47"/>
      <c r="C4" s="91" t="s">
        <v>0</v>
      </c>
      <c r="D4" s="194" t="s">
        <v>15</v>
      </c>
      <c r="E4" s="194"/>
      <c r="F4" s="194"/>
      <c r="G4" s="195"/>
    </row>
    <row r="5" spans="2:10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10" ht="20.100000000000001" customHeight="1" x14ac:dyDescent="0.25">
      <c r="B6" s="48"/>
      <c r="C6" s="93" t="s">
        <v>3</v>
      </c>
      <c r="D6" s="166" t="str">
        <f>'БЮДЖЕТ-1'!D6</f>
        <v>ППУ - 30 мм.</v>
      </c>
      <c r="E6" s="166"/>
      <c r="F6" s="166"/>
      <c r="G6" s="167"/>
      <c r="H6" s="2"/>
    </row>
    <row r="7" spans="2:10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10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10" ht="20.100000000000001" customHeight="1" x14ac:dyDescent="0.25">
      <c r="B9" s="48"/>
      <c r="C9" s="93" t="s">
        <v>17</v>
      </c>
      <c r="D9" s="166" t="str">
        <f>'БЮДЖЕТ-1'!D9</f>
        <v>мягкий</v>
      </c>
      <c r="E9" s="166"/>
      <c r="F9" s="166"/>
      <c r="G9" s="167"/>
    </row>
    <row r="10" spans="2:10" ht="15" customHeight="1" thickBot="1" x14ac:dyDescent="0.3">
      <c r="B10" s="48"/>
      <c r="C10" s="70"/>
      <c r="D10" s="27"/>
      <c r="E10" s="88"/>
      <c r="F10" s="88"/>
      <c r="G10" s="89"/>
    </row>
    <row r="11" spans="2:10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  <c r="J11" s="34"/>
    </row>
    <row r="12" spans="2:10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10" ht="20.100000000000001" customHeight="1" x14ac:dyDescent="0.25">
      <c r="B13" s="168"/>
      <c r="C13" s="35" t="s">
        <v>9</v>
      </c>
      <c r="D13" s="25">
        <v>2435</v>
      </c>
      <c r="E13" s="38">
        <f>D13/1</f>
        <v>2435</v>
      </c>
      <c r="F13" s="44">
        <v>2515</v>
      </c>
      <c r="G13" s="41">
        <f>F13</f>
        <v>2515</v>
      </c>
    </row>
    <row r="14" spans="2:10" ht="20.100000000000001" customHeight="1" x14ac:dyDescent="0.25">
      <c r="B14" s="168"/>
      <c r="C14" s="36" t="s">
        <v>10</v>
      </c>
      <c r="D14" s="26">
        <v>4370</v>
      </c>
      <c r="E14" s="39">
        <f>D14/2</f>
        <v>2185</v>
      </c>
      <c r="F14" s="45">
        <v>4530</v>
      </c>
      <c r="G14" s="42">
        <f>F14/2</f>
        <v>2265</v>
      </c>
    </row>
    <row r="15" spans="2:10" ht="20.100000000000001" customHeight="1" x14ac:dyDescent="0.25">
      <c r="B15" s="168"/>
      <c r="C15" s="36" t="s">
        <v>11</v>
      </c>
      <c r="D15" s="26">
        <v>6405</v>
      </c>
      <c r="E15" s="39">
        <f>D15/3</f>
        <v>2135</v>
      </c>
      <c r="F15" s="45">
        <v>6645</v>
      </c>
      <c r="G15" s="42">
        <f>F15/3</f>
        <v>2215</v>
      </c>
    </row>
    <row r="16" spans="2:10" ht="20.100000000000001" customHeight="1" thickBot="1" x14ac:dyDescent="0.3">
      <c r="B16" s="168"/>
      <c r="C16" s="37" t="s">
        <v>12</v>
      </c>
      <c r="D16" s="51">
        <v>8460</v>
      </c>
      <c r="E16" s="40">
        <f>D16/4</f>
        <v>2115</v>
      </c>
      <c r="F16" s="52">
        <v>8780</v>
      </c>
      <c r="G16" s="43">
        <f>F16/4</f>
        <v>2195</v>
      </c>
    </row>
    <row r="17" spans="2:10" ht="17.100000000000001" customHeight="1" thickBot="1" x14ac:dyDescent="0.3">
      <c r="B17" s="182" t="str">
        <f>CONCATENATE(B3," ДП")</f>
        <v>Кресло "БЮДЖЕТ-4" ДП</v>
      </c>
      <c r="C17" s="183"/>
      <c r="D17" s="183"/>
      <c r="E17" s="183"/>
      <c r="F17" s="183"/>
      <c r="G17" s="184"/>
    </row>
    <row r="18" spans="2:10" ht="20.100000000000001" customHeight="1" x14ac:dyDescent="0.25">
      <c r="B18" s="47"/>
      <c r="C18" s="91" t="s">
        <v>0</v>
      </c>
      <c r="D18" s="194" t="s">
        <v>15</v>
      </c>
      <c r="E18" s="194"/>
      <c r="F18" s="194"/>
      <c r="G18" s="195"/>
    </row>
    <row r="19" spans="2:10" ht="20.100000000000001" customHeight="1" x14ac:dyDescent="0.25">
      <c r="B19" s="48"/>
      <c r="C19" s="93" t="str">
        <f>C5</f>
        <v>Покрытие каркаса:</v>
      </c>
      <c r="D19" s="166" t="str">
        <f>'БЮДЖЕТ-1'!D19</f>
        <v xml:space="preserve">полимерно-порошковая краска.  </v>
      </c>
      <c r="E19" s="166"/>
      <c r="F19" s="166"/>
      <c r="G19" s="167"/>
    </row>
    <row r="20" spans="2:10" ht="20.100000000000001" customHeight="1" x14ac:dyDescent="0.25">
      <c r="B20" s="48"/>
      <c r="C20" s="93" t="s">
        <v>3</v>
      </c>
      <c r="D20" s="166" t="str">
        <f>'БЮДЖЕТ-1'!D20</f>
        <v>ППУ - 30 мм.</v>
      </c>
      <c r="E20" s="166"/>
      <c r="F20" s="166"/>
      <c r="G20" s="167"/>
      <c r="H20" s="2"/>
    </row>
    <row r="21" spans="2:10" ht="35.1" customHeight="1" x14ac:dyDescent="0.25">
      <c r="B21" s="48"/>
      <c r="C21" s="93" t="s">
        <v>5</v>
      </c>
      <c r="D21" s="166" t="str">
        <f>'БЮДЖЕТ-1'!D21</f>
        <v>велюр АЛКАЛА (АЛОБА), велюр ИНТЕРЬЕР (г.Нефтекамск), искусственная кожа</v>
      </c>
      <c r="E21" s="166"/>
      <c r="F21" s="166"/>
      <c r="G21" s="167"/>
    </row>
    <row r="22" spans="2:10" ht="20.100000000000001" customHeight="1" x14ac:dyDescent="0.25">
      <c r="B22" s="48"/>
      <c r="C22" s="93" t="s">
        <v>6</v>
      </c>
      <c r="D22" s="166" t="str">
        <f>'БЮДЖЕТ-1'!D22</f>
        <v>в разобранном виде.</v>
      </c>
      <c r="E22" s="166"/>
      <c r="F22" s="166"/>
      <c r="G22" s="167"/>
    </row>
    <row r="23" spans="2:10" ht="20.100000000000001" customHeight="1" x14ac:dyDescent="0.25">
      <c r="B23" s="48"/>
      <c r="C23" s="93" t="s">
        <v>17</v>
      </c>
      <c r="D23" s="166" t="str">
        <f>'БЮДЖЕТ-1'!D23</f>
        <v>натуральное дерево (бук)</v>
      </c>
      <c r="E23" s="166"/>
      <c r="F23" s="166"/>
      <c r="G23" s="167"/>
    </row>
    <row r="24" spans="2:10" ht="15" customHeight="1" thickBot="1" x14ac:dyDescent="0.3">
      <c r="B24" s="48"/>
      <c r="C24" s="70"/>
      <c r="D24" s="27"/>
      <c r="E24" s="88"/>
      <c r="F24" s="88"/>
      <c r="G24" s="89"/>
    </row>
    <row r="25" spans="2:10" ht="24" customHeight="1" x14ac:dyDescent="0.25">
      <c r="B25" s="168"/>
      <c r="C25" s="170" t="s">
        <v>20</v>
      </c>
      <c r="D25" s="53" t="s">
        <v>112</v>
      </c>
      <c r="E25" s="54" t="s">
        <v>113</v>
      </c>
      <c r="F25" s="55" t="s">
        <v>112</v>
      </c>
      <c r="G25" s="56" t="s">
        <v>113</v>
      </c>
      <c r="J25" s="34"/>
    </row>
    <row r="26" spans="2:10" ht="15" customHeight="1" thickBot="1" x14ac:dyDescent="0.3">
      <c r="B26" s="168"/>
      <c r="C26" s="171"/>
      <c r="D26" s="172" t="s">
        <v>64</v>
      </c>
      <c r="E26" s="173"/>
      <c r="F26" s="174" t="s">
        <v>65</v>
      </c>
      <c r="G26" s="175"/>
    </row>
    <row r="27" spans="2:10" ht="20.100000000000001" customHeight="1" x14ac:dyDescent="0.25">
      <c r="B27" s="168"/>
      <c r="C27" s="35" t="s">
        <v>9</v>
      </c>
      <c r="D27" s="25">
        <v>2445</v>
      </c>
      <c r="E27" s="38">
        <f>D27/1</f>
        <v>2445</v>
      </c>
      <c r="F27" s="44">
        <v>2445</v>
      </c>
      <c r="G27" s="41">
        <f>F27</f>
        <v>2445</v>
      </c>
    </row>
    <row r="28" spans="2:10" ht="20.100000000000001" customHeight="1" x14ac:dyDescent="0.25">
      <c r="B28" s="168"/>
      <c r="C28" s="36" t="s">
        <v>10</v>
      </c>
      <c r="D28" s="26">
        <v>4390</v>
      </c>
      <c r="E28" s="39">
        <f>D28/2</f>
        <v>2195</v>
      </c>
      <c r="F28" s="45">
        <v>4390</v>
      </c>
      <c r="G28" s="42">
        <f>F28/2</f>
        <v>2195</v>
      </c>
    </row>
    <row r="29" spans="2:10" ht="20.100000000000001" customHeight="1" x14ac:dyDescent="0.25">
      <c r="B29" s="168"/>
      <c r="C29" s="36" t="s">
        <v>11</v>
      </c>
      <c r="D29" s="26">
        <v>6435</v>
      </c>
      <c r="E29" s="39">
        <f>D29/3</f>
        <v>2145</v>
      </c>
      <c r="F29" s="45">
        <v>6435</v>
      </c>
      <c r="G29" s="42">
        <f>F29/3</f>
        <v>2145</v>
      </c>
    </row>
    <row r="30" spans="2:10" ht="20.100000000000001" customHeight="1" thickBot="1" x14ac:dyDescent="0.3">
      <c r="B30" s="169"/>
      <c r="C30" s="50" t="s">
        <v>12</v>
      </c>
      <c r="D30" s="51">
        <v>8480</v>
      </c>
      <c r="E30" s="40">
        <f>D30/4</f>
        <v>2120</v>
      </c>
      <c r="F30" s="52">
        <v>8480</v>
      </c>
      <c r="G30" s="43">
        <f>F30/4</f>
        <v>2120</v>
      </c>
    </row>
  </sheetData>
  <mergeCells count="24">
    <mergeCell ref="D19:G19"/>
    <mergeCell ref="D20:G20"/>
    <mergeCell ref="D21:G21"/>
    <mergeCell ref="D22:G22"/>
    <mergeCell ref="D23:G23"/>
    <mergeCell ref="B25:B30"/>
    <mergeCell ref="C25:C26"/>
    <mergeCell ref="D26:E26"/>
    <mergeCell ref="F26:G26"/>
    <mergeCell ref="B11:B16"/>
    <mergeCell ref="C11:C12"/>
    <mergeCell ref="D12:E12"/>
    <mergeCell ref="F12:G12"/>
    <mergeCell ref="B17:G17"/>
    <mergeCell ref="D9:G9"/>
    <mergeCell ref="D18:G18"/>
    <mergeCell ref="D6:G6"/>
    <mergeCell ref="D7:G7"/>
    <mergeCell ref="D8:G8"/>
    <mergeCell ref="C2:G2"/>
    <mergeCell ref="B3:G3"/>
    <mergeCell ref="B1:C1"/>
    <mergeCell ref="D4:G4"/>
    <mergeCell ref="D5:G5"/>
  </mergeCells>
  <pageMargins left="0.7" right="0.7" top="0.75" bottom="0.75" header="0.3" footer="0.3"/>
  <pageSetup paperSize="9" scale="6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0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4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10" s="3" customFormat="1" ht="45" customHeight="1" thickBot="1" x14ac:dyDescent="0.3">
      <c r="B1" s="193" t="s">
        <v>16</v>
      </c>
      <c r="C1" s="193"/>
      <c r="D1" s="95">
        <f>'БЮДЖЕТ-1'!D1</f>
        <v>43206</v>
      </c>
      <c r="E1" s="17"/>
      <c r="F1" s="17"/>
      <c r="G1" s="24"/>
    </row>
    <row r="2" spans="2:10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10" ht="17.100000000000001" customHeight="1" thickBot="1" x14ac:dyDescent="0.3">
      <c r="B3" s="182" t="s">
        <v>69</v>
      </c>
      <c r="C3" s="183"/>
      <c r="D3" s="183"/>
      <c r="E3" s="183"/>
      <c r="F3" s="183"/>
      <c r="G3" s="184"/>
    </row>
    <row r="4" spans="2:10" ht="20.100000000000001" customHeight="1" x14ac:dyDescent="0.25">
      <c r="B4" s="47"/>
      <c r="C4" s="91" t="s">
        <v>0</v>
      </c>
      <c r="D4" s="194" t="s">
        <v>115</v>
      </c>
      <c r="E4" s="194"/>
      <c r="F4" s="194"/>
      <c r="G4" s="195"/>
    </row>
    <row r="5" spans="2:10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10" ht="20.100000000000001" customHeight="1" x14ac:dyDescent="0.25">
      <c r="B6" s="48"/>
      <c r="C6" s="93" t="s">
        <v>3</v>
      </c>
      <c r="D6" s="166" t="str">
        <f>'БЮДЖЕТ-1'!D6</f>
        <v>ППУ - 30 мм.</v>
      </c>
      <c r="E6" s="166"/>
      <c r="F6" s="166"/>
      <c r="G6" s="167"/>
      <c r="H6" s="2"/>
    </row>
    <row r="7" spans="2:10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10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10" ht="20.100000000000001" customHeight="1" x14ac:dyDescent="0.25">
      <c r="B9" s="48"/>
      <c r="C9" s="93" t="s">
        <v>17</v>
      </c>
      <c r="D9" s="166" t="str">
        <f>'БЮДЖЕТ-1'!D9</f>
        <v>мягкий</v>
      </c>
      <c r="E9" s="166"/>
      <c r="F9" s="166"/>
      <c r="G9" s="167"/>
    </row>
    <row r="10" spans="2:10" ht="15" customHeight="1" thickBot="1" x14ac:dyDescent="0.3">
      <c r="B10" s="48"/>
      <c r="C10" s="70"/>
      <c r="D10" s="27"/>
      <c r="E10" s="88"/>
      <c r="F10" s="88"/>
      <c r="G10" s="89"/>
    </row>
    <row r="11" spans="2:10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  <c r="J11" s="34"/>
    </row>
    <row r="12" spans="2:10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10" ht="20.100000000000001" customHeight="1" x14ac:dyDescent="0.25">
      <c r="B13" s="168"/>
      <c r="C13" s="35" t="s">
        <v>9</v>
      </c>
      <c r="D13" s="25">
        <v>2435</v>
      </c>
      <c r="E13" s="38">
        <f>D13/1</f>
        <v>2435</v>
      </c>
      <c r="F13" s="44">
        <v>2515</v>
      </c>
      <c r="G13" s="41">
        <f>F13</f>
        <v>2515</v>
      </c>
    </row>
    <row r="14" spans="2:10" ht="20.100000000000001" customHeight="1" x14ac:dyDescent="0.25">
      <c r="B14" s="168"/>
      <c r="C14" s="36" t="s">
        <v>10</v>
      </c>
      <c r="D14" s="26">
        <v>4380</v>
      </c>
      <c r="E14" s="39">
        <f>D14/2</f>
        <v>2190</v>
      </c>
      <c r="F14" s="45">
        <v>4540</v>
      </c>
      <c r="G14" s="42">
        <f>F14/2</f>
        <v>2270</v>
      </c>
    </row>
    <row r="15" spans="2:10" ht="20.100000000000001" customHeight="1" x14ac:dyDescent="0.25">
      <c r="B15" s="168"/>
      <c r="C15" s="36" t="s">
        <v>11</v>
      </c>
      <c r="D15" s="26">
        <v>6420</v>
      </c>
      <c r="E15" s="39">
        <f>D15/3</f>
        <v>2140</v>
      </c>
      <c r="F15" s="45">
        <v>6660</v>
      </c>
      <c r="G15" s="42">
        <f>F15/3</f>
        <v>2220</v>
      </c>
    </row>
    <row r="16" spans="2:10" ht="20.100000000000001" customHeight="1" thickBot="1" x14ac:dyDescent="0.3">
      <c r="B16" s="168"/>
      <c r="C16" s="37" t="s">
        <v>12</v>
      </c>
      <c r="D16" s="51">
        <v>8460</v>
      </c>
      <c r="E16" s="40">
        <f>D16/4</f>
        <v>2115</v>
      </c>
      <c r="F16" s="52">
        <v>8780</v>
      </c>
      <c r="G16" s="43">
        <f>F16/4</f>
        <v>2195</v>
      </c>
    </row>
    <row r="17" spans="2:10" ht="17.100000000000001" customHeight="1" thickBot="1" x14ac:dyDescent="0.3">
      <c r="B17" s="182" t="str">
        <f>CONCATENATE(B3," ДП")</f>
        <v>Кресло "БЮДЖЕТ-5" ДП</v>
      </c>
      <c r="C17" s="183"/>
      <c r="D17" s="183"/>
      <c r="E17" s="183"/>
      <c r="F17" s="183"/>
      <c r="G17" s="184"/>
    </row>
    <row r="18" spans="2:10" ht="20.100000000000001" customHeight="1" x14ac:dyDescent="0.25">
      <c r="B18" s="47"/>
      <c r="C18" s="91" t="s">
        <v>0</v>
      </c>
      <c r="D18" s="194" t="str">
        <f>D4</f>
        <v>Труба профильная 25х25х1,5 мм и 50х25х1,5 мм.</v>
      </c>
      <c r="E18" s="194"/>
      <c r="F18" s="194"/>
      <c r="G18" s="195"/>
    </row>
    <row r="19" spans="2:10" ht="20.100000000000001" customHeight="1" x14ac:dyDescent="0.25">
      <c r="B19" s="48"/>
      <c r="C19" s="93" t="str">
        <f>C5</f>
        <v>Покрытие каркаса:</v>
      </c>
      <c r="D19" s="166" t="str">
        <f>'БЮДЖЕТ-1'!D19</f>
        <v xml:space="preserve">полимерно-порошковая краска.  </v>
      </c>
      <c r="E19" s="166"/>
      <c r="F19" s="166"/>
      <c r="G19" s="167"/>
    </row>
    <row r="20" spans="2:10" ht="20.100000000000001" customHeight="1" x14ac:dyDescent="0.25">
      <c r="B20" s="48"/>
      <c r="C20" s="93" t="s">
        <v>3</v>
      </c>
      <c r="D20" s="166" t="str">
        <f>'БЮДЖЕТ-1'!D20</f>
        <v>ППУ - 30 мм.</v>
      </c>
      <c r="E20" s="166"/>
      <c r="F20" s="166"/>
      <c r="G20" s="167"/>
      <c r="H20" s="2"/>
    </row>
    <row r="21" spans="2:10" ht="35.1" customHeight="1" x14ac:dyDescent="0.25">
      <c r="B21" s="48"/>
      <c r="C21" s="93" t="s">
        <v>5</v>
      </c>
      <c r="D21" s="166" t="str">
        <f>'БЮДЖЕТ-1'!D21</f>
        <v>велюр АЛКАЛА (АЛОБА), велюр ИНТЕРЬЕР (г.Нефтекамск), искусственная кожа</v>
      </c>
      <c r="E21" s="166"/>
      <c r="F21" s="166"/>
      <c r="G21" s="167"/>
    </row>
    <row r="22" spans="2:10" ht="20.100000000000001" customHeight="1" x14ac:dyDescent="0.25">
      <c r="B22" s="48"/>
      <c r="C22" s="93" t="s">
        <v>6</v>
      </c>
      <c r="D22" s="166" t="str">
        <f>'БЮДЖЕТ-1'!D22</f>
        <v>в разобранном виде.</v>
      </c>
      <c r="E22" s="166"/>
      <c r="F22" s="166"/>
      <c r="G22" s="167"/>
    </row>
    <row r="23" spans="2:10" ht="20.100000000000001" customHeight="1" x14ac:dyDescent="0.25">
      <c r="B23" s="48"/>
      <c r="C23" s="93" t="s">
        <v>17</v>
      </c>
      <c r="D23" s="166" t="str">
        <f>'БЮДЖЕТ-1'!D23</f>
        <v>натуральное дерево (бук)</v>
      </c>
      <c r="E23" s="166"/>
      <c r="F23" s="166"/>
      <c r="G23" s="167"/>
    </row>
    <row r="24" spans="2:10" ht="15" customHeight="1" thickBot="1" x14ac:dyDescent="0.3">
      <c r="B24" s="48"/>
      <c r="C24" s="70"/>
      <c r="D24" s="27"/>
      <c r="E24" s="88"/>
      <c r="F24" s="88"/>
      <c r="G24" s="89"/>
    </row>
    <row r="25" spans="2:10" ht="24" customHeight="1" x14ac:dyDescent="0.25">
      <c r="B25" s="168"/>
      <c r="C25" s="170" t="s">
        <v>20</v>
      </c>
      <c r="D25" s="53" t="s">
        <v>112</v>
      </c>
      <c r="E25" s="54" t="s">
        <v>113</v>
      </c>
      <c r="F25" s="55" t="s">
        <v>112</v>
      </c>
      <c r="G25" s="56" t="s">
        <v>113</v>
      </c>
      <c r="J25" s="34"/>
    </row>
    <row r="26" spans="2:10" ht="15" customHeight="1" thickBot="1" x14ac:dyDescent="0.3">
      <c r="B26" s="168"/>
      <c r="C26" s="171"/>
      <c r="D26" s="172" t="s">
        <v>64</v>
      </c>
      <c r="E26" s="173"/>
      <c r="F26" s="174" t="s">
        <v>65</v>
      </c>
      <c r="G26" s="175"/>
    </row>
    <row r="27" spans="2:10" ht="20.100000000000001" customHeight="1" x14ac:dyDescent="0.25">
      <c r="B27" s="168"/>
      <c r="C27" s="35" t="s">
        <v>9</v>
      </c>
      <c r="D27" s="25">
        <v>2450</v>
      </c>
      <c r="E27" s="38">
        <f>D27/1</f>
        <v>2450</v>
      </c>
      <c r="F27" s="44">
        <v>2530</v>
      </c>
      <c r="G27" s="41">
        <f>F27</f>
        <v>2530</v>
      </c>
    </row>
    <row r="28" spans="2:10" ht="20.100000000000001" customHeight="1" x14ac:dyDescent="0.25">
      <c r="B28" s="168"/>
      <c r="C28" s="36" t="s">
        <v>10</v>
      </c>
      <c r="D28" s="26">
        <v>4400</v>
      </c>
      <c r="E28" s="39">
        <f>D28/2</f>
        <v>2200</v>
      </c>
      <c r="F28" s="45">
        <v>4560</v>
      </c>
      <c r="G28" s="42">
        <f>F28/2</f>
        <v>2280</v>
      </c>
    </row>
    <row r="29" spans="2:10" ht="20.100000000000001" customHeight="1" x14ac:dyDescent="0.25">
      <c r="B29" s="168"/>
      <c r="C29" s="36" t="s">
        <v>11</v>
      </c>
      <c r="D29" s="26">
        <v>6450</v>
      </c>
      <c r="E29" s="39">
        <f>D29/3</f>
        <v>2150</v>
      </c>
      <c r="F29" s="45">
        <v>6690</v>
      </c>
      <c r="G29" s="42">
        <f>F29/3</f>
        <v>2230</v>
      </c>
    </row>
    <row r="30" spans="2:10" ht="20.100000000000001" customHeight="1" thickBot="1" x14ac:dyDescent="0.3">
      <c r="B30" s="169"/>
      <c r="C30" s="50" t="s">
        <v>12</v>
      </c>
      <c r="D30" s="51">
        <v>8500</v>
      </c>
      <c r="E30" s="40">
        <f>D30/4</f>
        <v>2125</v>
      </c>
      <c r="F30" s="52">
        <v>8820</v>
      </c>
      <c r="G30" s="43">
        <f>F30/4</f>
        <v>2205</v>
      </c>
    </row>
  </sheetData>
  <mergeCells count="24">
    <mergeCell ref="D19:G19"/>
    <mergeCell ref="D20:G20"/>
    <mergeCell ref="D21:G21"/>
    <mergeCell ref="D22:G22"/>
    <mergeCell ref="D23:G23"/>
    <mergeCell ref="B25:B30"/>
    <mergeCell ref="C25:C26"/>
    <mergeCell ref="D26:E26"/>
    <mergeCell ref="F26:G26"/>
    <mergeCell ref="B11:B16"/>
    <mergeCell ref="C11:C12"/>
    <mergeCell ref="D12:E12"/>
    <mergeCell ref="F12:G12"/>
    <mergeCell ref="B17:G17"/>
    <mergeCell ref="D9:G9"/>
    <mergeCell ref="D18:G18"/>
    <mergeCell ref="D6:G6"/>
    <mergeCell ref="D7:G7"/>
    <mergeCell ref="D8:G8"/>
    <mergeCell ref="C2:G2"/>
    <mergeCell ref="B3:G3"/>
    <mergeCell ref="B1:C1"/>
    <mergeCell ref="D4:G4"/>
    <mergeCell ref="D5:G5"/>
  </mergeCells>
  <pageMargins left="0.7" right="0.7" top="0.75" bottom="0.75" header="0.3" footer="0.3"/>
  <pageSetup paperSize="9" scale="6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44</v>
      </c>
      <c r="C1" s="193"/>
      <c r="D1" s="95">
        <f>'БЮДЖЕТ-1'!D1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45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">
        <v>114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116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3010</v>
      </c>
      <c r="E13" s="38">
        <f>D13/1</f>
        <v>3010</v>
      </c>
      <c r="F13" s="44">
        <v>3210</v>
      </c>
      <c r="G13" s="41">
        <f>F13</f>
        <v>3210</v>
      </c>
    </row>
    <row r="14" spans="2:7" ht="20.100000000000001" customHeight="1" x14ac:dyDescent="0.25">
      <c r="B14" s="168"/>
      <c r="C14" s="36" t="s">
        <v>10</v>
      </c>
      <c r="D14" s="26">
        <v>5380</v>
      </c>
      <c r="E14" s="39">
        <f>D14/2</f>
        <v>2690</v>
      </c>
      <c r="F14" s="45">
        <v>5770</v>
      </c>
      <c r="G14" s="42">
        <f>F14/2</f>
        <v>2885</v>
      </c>
    </row>
    <row r="15" spans="2:7" ht="20.100000000000001" customHeight="1" x14ac:dyDescent="0.25">
      <c r="B15" s="168"/>
      <c r="C15" s="36" t="s">
        <v>11</v>
      </c>
      <c r="D15" s="26">
        <v>7845</v>
      </c>
      <c r="E15" s="39">
        <f>D15/3</f>
        <v>2615</v>
      </c>
      <c r="F15" s="45">
        <v>8430</v>
      </c>
      <c r="G15" s="42">
        <f>F15/3</f>
        <v>2810</v>
      </c>
    </row>
    <row r="16" spans="2:7" ht="20.100000000000001" customHeight="1" thickBot="1" x14ac:dyDescent="0.3">
      <c r="B16" s="169"/>
      <c r="C16" s="50" t="s">
        <v>12</v>
      </c>
      <c r="D16" s="51">
        <v>10300</v>
      </c>
      <c r="E16" s="40">
        <f>D16/4</f>
        <v>2575</v>
      </c>
      <c r="F16" s="52">
        <v>11100</v>
      </c>
      <c r="G16" s="43">
        <f>F16/4</f>
        <v>2775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44</v>
      </c>
      <c r="C1" s="193"/>
      <c r="D1" s="95">
        <f>'ДЕБЮТ-1'!D1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46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'БЮДЖЕТ-2'!D4:G4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116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2805</v>
      </c>
      <c r="E13" s="38">
        <f>D13/1</f>
        <v>2805</v>
      </c>
      <c r="F13" s="44">
        <v>3005</v>
      </c>
      <c r="G13" s="41">
        <f>F13</f>
        <v>3005</v>
      </c>
    </row>
    <row r="14" spans="2:7" ht="20.100000000000001" customHeight="1" x14ac:dyDescent="0.25">
      <c r="B14" s="168"/>
      <c r="C14" s="36" t="s">
        <v>10</v>
      </c>
      <c r="D14" s="26">
        <v>5070</v>
      </c>
      <c r="E14" s="39">
        <f>D14/2</f>
        <v>2535</v>
      </c>
      <c r="F14" s="45">
        <v>5460</v>
      </c>
      <c r="G14" s="42">
        <f>F14/2</f>
        <v>2730</v>
      </c>
    </row>
    <row r="15" spans="2:7" ht="20.100000000000001" customHeight="1" x14ac:dyDescent="0.25">
      <c r="B15" s="168"/>
      <c r="C15" s="36" t="s">
        <v>11</v>
      </c>
      <c r="D15" s="26">
        <v>7425</v>
      </c>
      <c r="E15" s="39">
        <f>D15/3</f>
        <v>2475</v>
      </c>
      <c r="F15" s="45">
        <v>8025</v>
      </c>
      <c r="G15" s="42">
        <f>F15/3</f>
        <v>2675</v>
      </c>
    </row>
    <row r="16" spans="2:7" ht="20.100000000000001" customHeight="1" thickBot="1" x14ac:dyDescent="0.3">
      <c r="B16" s="169"/>
      <c r="C16" s="50" t="s">
        <v>12</v>
      </c>
      <c r="D16" s="51">
        <v>9800</v>
      </c>
      <c r="E16" s="40">
        <f>D16/4</f>
        <v>2450</v>
      </c>
      <c r="F16" s="52">
        <v>10580</v>
      </c>
      <c r="G16" s="43">
        <f>F16/4</f>
        <v>2645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44</v>
      </c>
      <c r="C1" s="193"/>
      <c r="D1" s="95">
        <f>'ДЕБЮТ-2'!D1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47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'БЮДЖЕТ-3'!D4:G4</f>
        <v xml:space="preserve">Труба плоскоовальная 30х15х1,5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116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2770</v>
      </c>
      <c r="E13" s="38">
        <f>D13/1</f>
        <v>2770</v>
      </c>
      <c r="F13" s="44">
        <v>2965</v>
      </c>
      <c r="G13" s="41">
        <f>F13</f>
        <v>2965</v>
      </c>
    </row>
    <row r="14" spans="2:7" ht="20.100000000000001" customHeight="1" x14ac:dyDescent="0.25">
      <c r="B14" s="168"/>
      <c r="C14" s="36" t="s">
        <v>10</v>
      </c>
      <c r="D14" s="26">
        <v>5010</v>
      </c>
      <c r="E14" s="39">
        <f>D14/2</f>
        <v>2505</v>
      </c>
      <c r="F14" s="45">
        <v>5410</v>
      </c>
      <c r="G14" s="42">
        <f>F14/2</f>
        <v>2705</v>
      </c>
    </row>
    <row r="15" spans="2:7" ht="20.100000000000001" customHeight="1" x14ac:dyDescent="0.25">
      <c r="B15" s="168"/>
      <c r="C15" s="36" t="s">
        <v>11</v>
      </c>
      <c r="D15" s="26">
        <v>7350</v>
      </c>
      <c r="E15" s="39">
        <f>D15/3</f>
        <v>2450</v>
      </c>
      <c r="F15" s="45">
        <v>7950</v>
      </c>
      <c r="G15" s="42">
        <f>F15/3</f>
        <v>2650</v>
      </c>
    </row>
    <row r="16" spans="2:7" ht="20.100000000000001" customHeight="1" thickBot="1" x14ac:dyDescent="0.3">
      <c r="B16" s="169"/>
      <c r="C16" s="50" t="s">
        <v>12</v>
      </c>
      <c r="D16" s="51">
        <v>9700</v>
      </c>
      <c r="E16" s="40">
        <f>D16/4</f>
        <v>2425</v>
      </c>
      <c r="F16" s="52">
        <v>10480</v>
      </c>
      <c r="G16" s="43">
        <f>F16/4</f>
        <v>2620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44</v>
      </c>
      <c r="C1" s="193"/>
      <c r="D1" s="95">
        <f>'ДЕБЮТ-3'!D1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71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'БЮДЖЕТ-4'!D4:G4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116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2795</v>
      </c>
      <c r="E13" s="38">
        <f>D13/1</f>
        <v>2795</v>
      </c>
      <c r="F13" s="44">
        <v>2995</v>
      </c>
      <c r="G13" s="41">
        <f>F13</f>
        <v>2995</v>
      </c>
    </row>
    <row r="14" spans="2:7" ht="20.100000000000001" customHeight="1" x14ac:dyDescent="0.25">
      <c r="B14" s="168"/>
      <c r="C14" s="36" t="s">
        <v>10</v>
      </c>
      <c r="D14" s="26">
        <v>5050</v>
      </c>
      <c r="E14" s="39">
        <f>D14/2</f>
        <v>2525</v>
      </c>
      <c r="F14" s="45">
        <v>5450</v>
      </c>
      <c r="G14" s="42">
        <f>F14/2</f>
        <v>2725</v>
      </c>
    </row>
    <row r="15" spans="2:7" ht="20.100000000000001" customHeight="1" x14ac:dyDescent="0.25">
      <c r="B15" s="168"/>
      <c r="C15" s="36" t="s">
        <v>11</v>
      </c>
      <c r="D15" s="26">
        <v>7410</v>
      </c>
      <c r="E15" s="39">
        <f>D15/3</f>
        <v>2470</v>
      </c>
      <c r="F15" s="45">
        <v>8010</v>
      </c>
      <c r="G15" s="42">
        <f>F15/3</f>
        <v>2670</v>
      </c>
    </row>
    <row r="16" spans="2:7" ht="20.100000000000001" customHeight="1" thickBot="1" x14ac:dyDescent="0.3">
      <c r="B16" s="169"/>
      <c r="C16" s="50" t="s">
        <v>12</v>
      </c>
      <c r="D16" s="51">
        <v>9760</v>
      </c>
      <c r="E16" s="40">
        <f>D16/4</f>
        <v>2440</v>
      </c>
      <c r="F16" s="52">
        <v>10560</v>
      </c>
      <c r="G16" s="43">
        <f>F16/4</f>
        <v>2640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13"/>
  <sheetViews>
    <sheetView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15.6640625" style="9" customWidth="1"/>
    <col min="4" max="4" width="20.664062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">
        <v>64</v>
      </c>
      <c r="F2" s="12" t="s">
        <v>65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60" customHeight="1" x14ac:dyDescent="0.25">
      <c r="B4" s="13">
        <v>1</v>
      </c>
      <c r="C4" s="14" t="s">
        <v>27</v>
      </c>
      <c r="D4" s="120"/>
      <c r="E4" s="8">
        <f>'БЮДЖЕТ-1'!$E$16</f>
        <v>2240</v>
      </c>
      <c r="F4" s="8">
        <f>'БЮДЖЕТ-1'!$G$16</f>
        <v>2320</v>
      </c>
    </row>
    <row r="5" spans="2:6" ht="60" customHeight="1" thickBot="1" x14ac:dyDescent="0.3">
      <c r="B5" s="58">
        <v>2</v>
      </c>
      <c r="C5" s="59" t="str">
        <f>CONCATENATE(C4," ДП")</f>
        <v>БЮДЖЕТ-1 ДП</v>
      </c>
      <c r="D5" s="121"/>
      <c r="E5" s="60">
        <f>'БЮДЖЕТ-1'!$E$30</f>
        <v>2250</v>
      </c>
      <c r="F5" s="60">
        <f>'БЮДЖЕТ-1'!$G$30</f>
        <v>2330</v>
      </c>
    </row>
    <row r="6" spans="2:6" ht="60" customHeight="1" x14ac:dyDescent="0.25">
      <c r="B6" s="13">
        <v>3</v>
      </c>
      <c r="C6" s="14" t="s">
        <v>40</v>
      </c>
      <c r="D6" s="120"/>
      <c r="E6" s="8">
        <f>'БЮДЖЕТ-2'!$E$16</f>
        <v>2120</v>
      </c>
      <c r="F6" s="8">
        <f>'БЮДЖЕТ-2'!$G$16</f>
        <v>2200</v>
      </c>
    </row>
    <row r="7" spans="2:6" ht="60" customHeight="1" thickBot="1" x14ac:dyDescent="0.3">
      <c r="B7" s="58">
        <v>4</v>
      </c>
      <c r="C7" s="59" t="str">
        <f>CONCATENATE(C6," ДП")</f>
        <v>БЮДЖЕТ-2 ДП</v>
      </c>
      <c r="D7" s="121"/>
      <c r="E7" s="60">
        <f>'БЮДЖЕТ-2'!$E$30</f>
        <v>2130</v>
      </c>
      <c r="F7" s="60">
        <f>'БЮДЖЕТ-2'!$G$30</f>
        <v>2210</v>
      </c>
    </row>
    <row r="8" spans="2:6" ht="60" customHeight="1" x14ac:dyDescent="0.25">
      <c r="B8" s="13">
        <v>3</v>
      </c>
      <c r="C8" s="14" t="s">
        <v>40</v>
      </c>
      <c r="D8" s="120"/>
      <c r="E8" s="8">
        <f>'БЮДЖЕТ-3'!$E$16</f>
        <v>2095</v>
      </c>
      <c r="F8" s="8">
        <f>'БЮДЖЕТ-3'!$G$16</f>
        <v>2175</v>
      </c>
    </row>
    <row r="9" spans="2:6" ht="60" customHeight="1" thickBot="1" x14ac:dyDescent="0.3">
      <c r="B9" s="58">
        <v>4</v>
      </c>
      <c r="C9" s="59" t="str">
        <f>CONCATENATE(C8," ДП")</f>
        <v>БЮДЖЕТ-2 ДП</v>
      </c>
      <c r="D9" s="121"/>
      <c r="E9" s="60">
        <f>'БЮДЖЕТ-3'!$E$30</f>
        <v>2105</v>
      </c>
      <c r="F9" s="60">
        <f>'БЮДЖЕТ-3'!$G$30</f>
        <v>2185</v>
      </c>
    </row>
    <row r="10" spans="2:6" ht="60" customHeight="1" x14ac:dyDescent="0.25">
      <c r="B10" s="13">
        <v>3</v>
      </c>
      <c r="C10" s="14" t="s">
        <v>40</v>
      </c>
      <c r="D10" s="120"/>
      <c r="E10" s="8">
        <f>'БЮДЖЕТ-4'!$E$16</f>
        <v>2115</v>
      </c>
      <c r="F10" s="8">
        <f>'БЮДЖЕТ-4'!$G$16</f>
        <v>2195</v>
      </c>
    </row>
    <row r="11" spans="2:6" ht="60" customHeight="1" thickBot="1" x14ac:dyDescent="0.3">
      <c r="B11" s="58">
        <v>4</v>
      </c>
      <c r="C11" s="59" t="str">
        <f>CONCATENATE(C10," ДП")</f>
        <v>БЮДЖЕТ-2 ДП</v>
      </c>
      <c r="D11" s="121"/>
      <c r="E11" s="60">
        <f>'БЮДЖЕТ-4'!$E$30</f>
        <v>2120</v>
      </c>
      <c r="F11" s="60">
        <f>'БЮДЖЕТ-4'!$G$30</f>
        <v>2120</v>
      </c>
    </row>
    <row r="12" spans="2:6" ht="60" customHeight="1" x14ac:dyDescent="0.25">
      <c r="B12" s="13">
        <v>5</v>
      </c>
      <c r="C12" s="14" t="s">
        <v>28</v>
      </c>
      <c r="D12" s="120"/>
      <c r="E12" s="8">
        <f>'БЮДЖЕТ-5'!$E$16</f>
        <v>2115</v>
      </c>
      <c r="F12" s="8">
        <f>'БЮДЖЕТ-5'!$G$16</f>
        <v>2195</v>
      </c>
    </row>
    <row r="13" spans="2:6" ht="60" customHeight="1" thickBot="1" x14ac:dyDescent="0.3">
      <c r="B13" s="58">
        <v>6</v>
      </c>
      <c r="C13" s="59" t="str">
        <f>CONCATENATE(C12," ДП")</f>
        <v>БЮДЖЕТ-3 ДП</v>
      </c>
      <c r="D13" s="121"/>
      <c r="E13" s="60">
        <f>'БЮДЖЕТ-5'!$E$30</f>
        <v>2125</v>
      </c>
      <c r="F13" s="60">
        <f>'БЮДЖЕТ-5'!$G$30</f>
        <v>2205</v>
      </c>
    </row>
  </sheetData>
  <mergeCells count="9">
    <mergeCell ref="E3:F3"/>
    <mergeCell ref="D12:D13"/>
    <mergeCell ref="D8:D9"/>
    <mergeCell ref="D10:D11"/>
    <mergeCell ref="B2:B3"/>
    <mergeCell ref="C2:C3"/>
    <mergeCell ref="D2:D3"/>
    <mergeCell ref="D4:D5"/>
    <mergeCell ref="D6:D7"/>
  </mergeCells>
  <pageMargins left="0.7" right="0.7" top="0.75" bottom="0.75" header="0.3" footer="0.3"/>
  <pageSetup paperSize="9" scale="7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44</v>
      </c>
      <c r="C1" s="193"/>
      <c r="D1" s="95">
        <f>'ДЕБЮТ-4'!D1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72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'БЮДЖЕТ-4'!D4:G4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116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2800</v>
      </c>
      <c r="E13" s="38">
        <f>D13/1</f>
        <v>2800</v>
      </c>
      <c r="F13" s="44">
        <v>2995</v>
      </c>
      <c r="G13" s="41">
        <f>F13</f>
        <v>2995</v>
      </c>
    </row>
    <row r="14" spans="2:7" ht="20.100000000000001" customHeight="1" x14ac:dyDescent="0.25">
      <c r="B14" s="168"/>
      <c r="C14" s="36" t="s">
        <v>10</v>
      </c>
      <c r="D14" s="26">
        <v>5060</v>
      </c>
      <c r="E14" s="39">
        <f>D14/2</f>
        <v>2530</v>
      </c>
      <c r="F14" s="45">
        <v>5450</v>
      </c>
      <c r="G14" s="42">
        <f>F14/2</f>
        <v>2725</v>
      </c>
    </row>
    <row r="15" spans="2:7" ht="20.100000000000001" customHeight="1" x14ac:dyDescent="0.25">
      <c r="B15" s="168"/>
      <c r="C15" s="36" t="s">
        <v>11</v>
      </c>
      <c r="D15" s="26">
        <v>7410</v>
      </c>
      <c r="E15" s="39">
        <f>D15/3</f>
        <v>2470</v>
      </c>
      <c r="F15" s="45">
        <v>8010</v>
      </c>
      <c r="G15" s="42">
        <f>F15/3</f>
        <v>2670</v>
      </c>
    </row>
    <row r="16" spans="2:7" ht="20.100000000000001" customHeight="1" thickBot="1" x14ac:dyDescent="0.3">
      <c r="B16" s="169"/>
      <c r="C16" s="50" t="s">
        <v>12</v>
      </c>
      <c r="D16" s="51">
        <v>9780</v>
      </c>
      <c r="E16" s="40">
        <f>D16/4</f>
        <v>2445</v>
      </c>
      <c r="F16" s="52">
        <v>10560</v>
      </c>
      <c r="G16" s="43">
        <f>F16/4</f>
        <v>2640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51</v>
      </c>
      <c r="C1" s="193"/>
      <c r="D1" s="95">
        <f>'ДЕБЮТ-5'!D1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52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'ДЕБЮТ-1'!D4:G4</f>
        <v>Труба плоскоовальная 30х15 мм, круглая d 20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117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3120</v>
      </c>
      <c r="E13" s="38">
        <f>D13/1</f>
        <v>3120</v>
      </c>
      <c r="F13" s="44">
        <v>3345</v>
      </c>
      <c r="G13" s="41">
        <f>F13</f>
        <v>3345</v>
      </c>
    </row>
    <row r="14" spans="2:7" ht="20.100000000000001" customHeight="1" x14ac:dyDescent="0.25">
      <c r="B14" s="168"/>
      <c r="C14" s="36" t="s">
        <v>10</v>
      </c>
      <c r="D14" s="26">
        <v>5600</v>
      </c>
      <c r="E14" s="39">
        <f>D14/2</f>
        <v>2800</v>
      </c>
      <c r="F14" s="45">
        <v>6050</v>
      </c>
      <c r="G14" s="42">
        <f>F14/2</f>
        <v>3025</v>
      </c>
    </row>
    <row r="15" spans="2:7" ht="20.100000000000001" customHeight="1" x14ac:dyDescent="0.25">
      <c r="B15" s="168"/>
      <c r="C15" s="36" t="s">
        <v>11</v>
      </c>
      <c r="D15" s="26">
        <v>8175</v>
      </c>
      <c r="E15" s="39">
        <f>D15/3</f>
        <v>2725</v>
      </c>
      <c r="F15" s="45">
        <v>8850</v>
      </c>
      <c r="G15" s="42">
        <f>F15/3</f>
        <v>2950</v>
      </c>
    </row>
    <row r="16" spans="2:7" ht="20.100000000000001" customHeight="1" thickBot="1" x14ac:dyDescent="0.3">
      <c r="B16" s="169"/>
      <c r="C16" s="50" t="s">
        <v>12</v>
      </c>
      <c r="D16" s="51">
        <v>10740</v>
      </c>
      <c r="E16" s="40">
        <f>D16/4</f>
        <v>2685</v>
      </c>
      <c r="F16" s="52">
        <v>11640</v>
      </c>
      <c r="G16" s="43">
        <f>F16/4</f>
        <v>2910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51</v>
      </c>
      <c r="C1" s="193"/>
      <c r="D1" s="95">
        <f>'КОМФОРТ-1'!$D$1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53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'ДЕБЮТ-2'!D4:F4</f>
        <v xml:space="preserve">Труба квадратная 25х25х1,5 мм. </v>
      </c>
      <c r="E4" s="194">
        <f>'ДЕБЮТ-2'!D4:G4</f>
        <v>0</v>
      </c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117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2915</v>
      </c>
      <c r="E13" s="38">
        <f>D13/1</f>
        <v>2915</v>
      </c>
      <c r="F13" s="44">
        <v>3140</v>
      </c>
      <c r="G13" s="41">
        <f>F13</f>
        <v>3140</v>
      </c>
    </row>
    <row r="14" spans="2:7" ht="20.100000000000001" customHeight="1" x14ac:dyDescent="0.25">
      <c r="B14" s="168"/>
      <c r="C14" s="36" t="s">
        <v>10</v>
      </c>
      <c r="D14" s="26">
        <v>5290</v>
      </c>
      <c r="E14" s="39">
        <f>D14/2</f>
        <v>2645</v>
      </c>
      <c r="F14" s="45">
        <v>5740</v>
      </c>
      <c r="G14" s="42">
        <f>F14/2</f>
        <v>2870</v>
      </c>
    </row>
    <row r="15" spans="2:7" ht="20.100000000000001" customHeight="1" x14ac:dyDescent="0.25">
      <c r="B15" s="168"/>
      <c r="C15" s="36" t="s">
        <v>11</v>
      </c>
      <c r="D15" s="26">
        <v>7755</v>
      </c>
      <c r="E15" s="39">
        <f>D15/3</f>
        <v>2585</v>
      </c>
      <c r="F15" s="45">
        <v>8430</v>
      </c>
      <c r="G15" s="42">
        <f>F15/3</f>
        <v>2810</v>
      </c>
    </row>
    <row r="16" spans="2:7" ht="20.100000000000001" customHeight="1" thickBot="1" x14ac:dyDescent="0.3">
      <c r="B16" s="169"/>
      <c r="C16" s="50" t="s">
        <v>12</v>
      </c>
      <c r="D16" s="51">
        <v>10240</v>
      </c>
      <c r="E16" s="40">
        <f>D16/4</f>
        <v>2560</v>
      </c>
      <c r="F16" s="52">
        <v>11140</v>
      </c>
      <c r="G16" s="43">
        <f>F16/4</f>
        <v>2785</v>
      </c>
    </row>
  </sheetData>
  <mergeCells count="13">
    <mergeCell ref="D9:G9"/>
    <mergeCell ref="C2:G2"/>
    <mergeCell ref="B3:G3"/>
    <mergeCell ref="B1:C1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51</v>
      </c>
      <c r="C1" s="193"/>
      <c r="D1" s="95">
        <f>'КОМФОРТ-1'!$D$1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54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'ДЕБЮТ-2'!D4:G4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117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2880</v>
      </c>
      <c r="E13" s="38">
        <f>D13/1</f>
        <v>2880</v>
      </c>
      <c r="F13" s="44">
        <v>3105</v>
      </c>
      <c r="G13" s="41">
        <f>F13</f>
        <v>3105</v>
      </c>
    </row>
    <row r="14" spans="2:7" ht="20.100000000000001" customHeight="1" x14ac:dyDescent="0.25">
      <c r="B14" s="168"/>
      <c r="C14" s="36" t="s">
        <v>10</v>
      </c>
      <c r="D14" s="26">
        <v>5230</v>
      </c>
      <c r="E14" s="39">
        <f>D14/2</f>
        <v>2615</v>
      </c>
      <c r="F14" s="45">
        <v>5680</v>
      </c>
      <c r="G14" s="42">
        <f>F14/2</f>
        <v>2840</v>
      </c>
    </row>
    <row r="15" spans="2:7" ht="20.100000000000001" customHeight="1" x14ac:dyDescent="0.25">
      <c r="B15" s="168"/>
      <c r="C15" s="36" t="s">
        <v>11</v>
      </c>
      <c r="D15" s="26">
        <v>7680</v>
      </c>
      <c r="E15" s="39">
        <f>D15/3</f>
        <v>2560</v>
      </c>
      <c r="F15" s="45">
        <v>8355</v>
      </c>
      <c r="G15" s="42">
        <f>F15/3</f>
        <v>2785</v>
      </c>
    </row>
    <row r="16" spans="2:7" ht="20.100000000000001" customHeight="1" thickBot="1" x14ac:dyDescent="0.3">
      <c r="B16" s="169"/>
      <c r="C16" s="50" t="s">
        <v>12</v>
      </c>
      <c r="D16" s="51">
        <v>10140</v>
      </c>
      <c r="E16" s="40">
        <f>D16/4</f>
        <v>2535</v>
      </c>
      <c r="F16" s="52">
        <v>11040</v>
      </c>
      <c r="G16" s="43">
        <f>F16/4</f>
        <v>2760</v>
      </c>
    </row>
  </sheetData>
  <mergeCells count="13">
    <mergeCell ref="D9:G9"/>
    <mergeCell ref="B1:C1"/>
    <mergeCell ref="C2:G2"/>
    <mergeCell ref="B3:G3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51</v>
      </c>
      <c r="C1" s="193"/>
      <c r="D1" s="95">
        <f>'КОМФОРТ-3'!D1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73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'ДЕБЮТ-4'!D4:G4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117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2905</v>
      </c>
      <c r="E13" s="38">
        <f>D13/1</f>
        <v>2905</v>
      </c>
      <c r="F13" s="44">
        <v>3130</v>
      </c>
      <c r="G13" s="41">
        <f>F13</f>
        <v>3130</v>
      </c>
    </row>
    <row r="14" spans="2:7" ht="20.100000000000001" customHeight="1" x14ac:dyDescent="0.25">
      <c r="B14" s="168"/>
      <c r="C14" s="36" t="s">
        <v>10</v>
      </c>
      <c r="D14" s="26">
        <v>5270</v>
      </c>
      <c r="E14" s="39">
        <f>D14/2</f>
        <v>2635</v>
      </c>
      <c r="F14" s="45">
        <v>5720</v>
      </c>
      <c r="G14" s="42">
        <f>F14/2</f>
        <v>2860</v>
      </c>
    </row>
    <row r="15" spans="2:7" ht="20.100000000000001" customHeight="1" x14ac:dyDescent="0.25">
      <c r="B15" s="168"/>
      <c r="C15" s="36" t="s">
        <v>11</v>
      </c>
      <c r="D15" s="26">
        <v>7740</v>
      </c>
      <c r="E15" s="39">
        <f>D15/3</f>
        <v>2580</v>
      </c>
      <c r="F15" s="45">
        <v>8415</v>
      </c>
      <c r="G15" s="42">
        <f>F15/3</f>
        <v>2805</v>
      </c>
    </row>
    <row r="16" spans="2:7" ht="20.100000000000001" customHeight="1" thickBot="1" x14ac:dyDescent="0.3">
      <c r="B16" s="169"/>
      <c r="C16" s="50" t="s">
        <v>12</v>
      </c>
      <c r="D16" s="51">
        <v>10200</v>
      </c>
      <c r="E16" s="40">
        <f>D16/4</f>
        <v>2550</v>
      </c>
      <c r="F16" s="52">
        <v>11100</v>
      </c>
      <c r="G16" s="43">
        <f>F16/4</f>
        <v>2775</v>
      </c>
    </row>
  </sheetData>
  <mergeCells count="13">
    <mergeCell ref="D9:G9"/>
    <mergeCell ref="B1:C1"/>
    <mergeCell ref="C2:G2"/>
    <mergeCell ref="B3:G3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5.6640625" style="49" customWidth="1"/>
    <col min="3" max="3" width="16.6640625" style="3" customWidth="1"/>
    <col min="4" max="7" width="11.6640625" style="3" customWidth="1"/>
    <col min="8" max="16384" width="9.109375" style="1"/>
  </cols>
  <sheetData>
    <row r="1" spans="2:7" s="3" customFormat="1" ht="45" customHeight="1" thickBot="1" x14ac:dyDescent="0.3">
      <c r="B1" s="193" t="s">
        <v>51</v>
      </c>
      <c r="C1" s="193"/>
      <c r="D1" s="95">
        <f>'КОМФОРТ-4'!D1</f>
        <v>43206</v>
      </c>
      <c r="E1" s="17"/>
      <c r="F1" s="17"/>
      <c r="G1" s="24"/>
    </row>
    <row r="2" spans="2:7" ht="39.9" customHeight="1" thickBot="1" x14ac:dyDescent="0.3">
      <c r="B2" s="46" t="s">
        <v>8</v>
      </c>
      <c r="C2" s="148" t="s">
        <v>19</v>
      </c>
      <c r="D2" s="149"/>
      <c r="E2" s="149"/>
      <c r="F2" s="149"/>
      <c r="G2" s="150"/>
    </row>
    <row r="3" spans="2:7" ht="17.100000000000001" customHeight="1" thickBot="1" x14ac:dyDescent="0.3">
      <c r="B3" s="182" t="s">
        <v>74</v>
      </c>
      <c r="C3" s="183"/>
      <c r="D3" s="183"/>
      <c r="E3" s="183"/>
      <c r="F3" s="183"/>
      <c r="G3" s="184"/>
    </row>
    <row r="4" spans="2:7" ht="20.100000000000001" customHeight="1" x14ac:dyDescent="0.25">
      <c r="B4" s="47"/>
      <c r="C4" s="91" t="s">
        <v>0</v>
      </c>
      <c r="D4" s="194" t="str">
        <f>'ДЕБЮТ-4'!D4:G4</f>
        <v xml:space="preserve">Труба квадратная 25х25х1,5 мм. </v>
      </c>
      <c r="E4" s="194"/>
      <c r="F4" s="194"/>
      <c r="G4" s="195"/>
    </row>
    <row r="5" spans="2:7" ht="20.100000000000001" customHeight="1" x14ac:dyDescent="0.25">
      <c r="B5" s="48"/>
      <c r="C5" s="93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7" ht="20.100000000000001" customHeight="1" x14ac:dyDescent="0.25">
      <c r="B6" s="48"/>
      <c r="C6" s="93" t="s">
        <v>3</v>
      </c>
      <c r="D6" s="166" t="s">
        <v>117</v>
      </c>
      <c r="E6" s="166"/>
      <c r="F6" s="166"/>
      <c r="G6" s="167"/>
    </row>
    <row r="7" spans="2:7" ht="35.1" customHeight="1" x14ac:dyDescent="0.25">
      <c r="B7" s="48"/>
      <c r="C7" s="93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7" ht="20.100000000000001" customHeight="1" x14ac:dyDescent="0.25">
      <c r="B8" s="48"/>
      <c r="C8" s="93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7" ht="20.100000000000001" customHeight="1" x14ac:dyDescent="0.25">
      <c r="B9" s="48"/>
      <c r="C9" s="93" t="s">
        <v>17</v>
      </c>
      <c r="D9" s="166" t="s">
        <v>21</v>
      </c>
      <c r="E9" s="166"/>
      <c r="F9" s="166"/>
      <c r="G9" s="167"/>
    </row>
    <row r="10" spans="2:7" ht="15" customHeight="1" thickBot="1" x14ac:dyDescent="0.3">
      <c r="B10" s="48"/>
      <c r="C10" s="70"/>
      <c r="D10" s="27"/>
      <c r="E10" s="88"/>
      <c r="F10" s="88"/>
      <c r="G10" s="89"/>
    </row>
    <row r="11" spans="2:7" ht="24" customHeight="1" x14ac:dyDescent="0.25">
      <c r="B11" s="168"/>
      <c r="C11" s="170" t="s">
        <v>20</v>
      </c>
      <c r="D11" s="53" t="s">
        <v>112</v>
      </c>
      <c r="E11" s="54" t="s">
        <v>113</v>
      </c>
      <c r="F11" s="55" t="s">
        <v>112</v>
      </c>
      <c r="G11" s="56" t="s">
        <v>113</v>
      </c>
    </row>
    <row r="12" spans="2:7" ht="15" customHeight="1" thickBot="1" x14ac:dyDescent="0.3">
      <c r="B12" s="168"/>
      <c r="C12" s="171"/>
      <c r="D12" s="172" t="s">
        <v>64</v>
      </c>
      <c r="E12" s="173"/>
      <c r="F12" s="174" t="s">
        <v>65</v>
      </c>
      <c r="G12" s="175"/>
    </row>
    <row r="13" spans="2:7" ht="20.100000000000001" customHeight="1" x14ac:dyDescent="0.25">
      <c r="B13" s="168"/>
      <c r="C13" s="35" t="s">
        <v>9</v>
      </c>
      <c r="D13" s="25">
        <v>2910</v>
      </c>
      <c r="E13" s="38">
        <f>D13/1</f>
        <v>2910</v>
      </c>
      <c r="F13" s="44">
        <v>3135</v>
      </c>
      <c r="G13" s="41">
        <f>F13</f>
        <v>3135</v>
      </c>
    </row>
    <row r="14" spans="2:7" ht="20.100000000000001" customHeight="1" x14ac:dyDescent="0.25">
      <c r="B14" s="168"/>
      <c r="C14" s="36" t="s">
        <v>10</v>
      </c>
      <c r="D14" s="26">
        <v>5280</v>
      </c>
      <c r="E14" s="39">
        <f>D14/2</f>
        <v>2640</v>
      </c>
      <c r="F14" s="45">
        <v>5730</v>
      </c>
      <c r="G14" s="42">
        <f>F14/2</f>
        <v>2865</v>
      </c>
    </row>
    <row r="15" spans="2:7" ht="20.100000000000001" customHeight="1" x14ac:dyDescent="0.25">
      <c r="B15" s="168"/>
      <c r="C15" s="36" t="s">
        <v>11</v>
      </c>
      <c r="D15" s="26">
        <v>7740</v>
      </c>
      <c r="E15" s="39">
        <f>D15/3</f>
        <v>2580</v>
      </c>
      <c r="F15" s="45">
        <v>8415</v>
      </c>
      <c r="G15" s="42">
        <f>F15/3</f>
        <v>2805</v>
      </c>
    </row>
    <row r="16" spans="2:7" ht="20.100000000000001" customHeight="1" thickBot="1" x14ac:dyDescent="0.3">
      <c r="B16" s="169"/>
      <c r="C16" s="50" t="s">
        <v>12</v>
      </c>
      <c r="D16" s="51">
        <v>10220</v>
      </c>
      <c r="E16" s="40">
        <f>D16/4</f>
        <v>2555</v>
      </c>
      <c r="F16" s="52">
        <v>11120</v>
      </c>
      <c r="G16" s="43">
        <f>F16/4</f>
        <v>2780</v>
      </c>
    </row>
  </sheetData>
  <mergeCells count="13">
    <mergeCell ref="D9:G9"/>
    <mergeCell ref="B1:C1"/>
    <mergeCell ref="C2:G2"/>
    <mergeCell ref="B3:G3"/>
    <mergeCell ref="D4:G4"/>
    <mergeCell ref="D5:G5"/>
    <mergeCell ref="D6:G6"/>
    <mergeCell ref="D7:G7"/>
    <mergeCell ref="D8:G8"/>
    <mergeCell ref="B11:B16"/>
    <mergeCell ref="C11:C12"/>
    <mergeCell ref="D12:E12"/>
    <mergeCell ref="F12:G12"/>
  </mergeCells>
  <pageMargins left="0.7" right="0.7" top="0.75" bottom="0.75" header="0.3" footer="0.3"/>
  <pageSetup paperSize="9" scale="61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3.6640625" style="1" customWidth="1"/>
    <col min="3" max="3" width="16.6640625" style="3" customWidth="1"/>
    <col min="4" max="7" width="12.6640625" style="3" customWidth="1"/>
    <col min="8" max="16384" width="9.109375" style="1"/>
  </cols>
  <sheetData>
    <row r="1" spans="2:8" s="3" customFormat="1" ht="45" customHeight="1" thickBot="1" x14ac:dyDescent="0.3">
      <c r="B1" s="207" t="s">
        <v>122</v>
      </c>
      <c r="C1" s="207"/>
      <c r="D1" s="16">
        <f>'КОМФОРТ-5'!D1</f>
        <v>43206</v>
      </c>
      <c r="E1" s="24"/>
      <c r="F1" s="24"/>
      <c r="G1" s="24"/>
    </row>
    <row r="2" spans="2:8" ht="39.9" customHeight="1" thickBot="1" x14ac:dyDescent="0.3">
      <c r="B2" s="64" t="s">
        <v>8</v>
      </c>
      <c r="C2" s="148" t="s">
        <v>19</v>
      </c>
      <c r="D2" s="149"/>
      <c r="E2" s="149"/>
      <c r="F2" s="149"/>
      <c r="G2" s="149"/>
    </row>
    <row r="3" spans="2:8" ht="17.100000000000001" customHeight="1" thickBot="1" x14ac:dyDescent="0.3">
      <c r="B3" s="182" t="s">
        <v>60</v>
      </c>
      <c r="C3" s="183"/>
      <c r="D3" s="183"/>
      <c r="E3" s="183"/>
      <c r="F3" s="183"/>
      <c r="G3" s="183"/>
    </row>
    <row r="4" spans="2:8" ht="30" customHeight="1" x14ac:dyDescent="0.25">
      <c r="B4" s="78"/>
      <c r="C4" s="92" t="s">
        <v>0</v>
      </c>
      <c r="D4" s="185" t="s">
        <v>118</v>
      </c>
      <c r="E4" s="185"/>
      <c r="F4" s="185"/>
      <c r="G4" s="186"/>
    </row>
    <row r="5" spans="2:8" ht="15" customHeight="1" x14ac:dyDescent="0.25">
      <c r="B5" s="79"/>
      <c r="C5" s="94" t="s">
        <v>100</v>
      </c>
      <c r="D5" s="166" t="str">
        <f>'БЮДЖЕТ-1'!D5</f>
        <v xml:space="preserve">полимерно-порошковая краска.  </v>
      </c>
      <c r="E5" s="166"/>
      <c r="F5" s="166"/>
      <c r="G5" s="167"/>
    </row>
    <row r="6" spans="2:8" ht="15" customHeight="1" x14ac:dyDescent="0.25">
      <c r="B6" s="79"/>
      <c r="C6" s="94" t="s">
        <v>3</v>
      </c>
      <c r="D6" s="212" t="s">
        <v>59</v>
      </c>
      <c r="E6" s="212"/>
      <c r="F6" s="212"/>
      <c r="G6" s="213"/>
      <c r="H6" s="2"/>
    </row>
    <row r="7" spans="2:8" ht="30" customHeight="1" x14ac:dyDescent="0.25">
      <c r="B7" s="79"/>
      <c r="C7" s="94" t="s">
        <v>5</v>
      </c>
      <c r="D7" s="166" t="str">
        <f>'БЮДЖЕТ-1'!D7</f>
        <v>велюр АЛКАЛА (АЛОБА), велюр ИНТЕРЬЕР (г.Нефтекамск), искусственная кожа</v>
      </c>
      <c r="E7" s="166"/>
      <c r="F7" s="166"/>
      <c r="G7" s="167"/>
    </row>
    <row r="8" spans="2:8" ht="15" customHeight="1" x14ac:dyDescent="0.25">
      <c r="B8" s="79"/>
      <c r="C8" s="94" t="s">
        <v>6</v>
      </c>
      <c r="D8" s="166" t="str">
        <f>'БЮДЖЕТ-1'!D8</f>
        <v>в разобранном виде.</v>
      </c>
      <c r="E8" s="166"/>
      <c r="F8" s="166"/>
      <c r="G8" s="167"/>
    </row>
    <row r="9" spans="2:8" ht="15" customHeight="1" x14ac:dyDescent="0.25">
      <c r="B9" s="79"/>
      <c r="C9" s="94" t="s">
        <v>17</v>
      </c>
      <c r="D9" s="166" t="s">
        <v>21</v>
      </c>
      <c r="E9" s="166"/>
      <c r="F9" s="166"/>
      <c r="G9" s="167"/>
    </row>
    <row r="10" spans="2:8" s="29" customFormat="1" ht="40.799999999999997" customHeight="1" thickBot="1" x14ac:dyDescent="0.3">
      <c r="B10" s="80"/>
      <c r="C10" s="94" t="s">
        <v>61</v>
      </c>
      <c r="D10" s="210" t="s">
        <v>119</v>
      </c>
      <c r="E10" s="210"/>
      <c r="F10" s="210"/>
      <c r="G10" s="211"/>
    </row>
    <row r="11" spans="2:8" ht="24" customHeight="1" x14ac:dyDescent="0.25">
      <c r="B11" s="81"/>
      <c r="C11" s="170" t="s">
        <v>20</v>
      </c>
      <c r="D11" s="53" t="s">
        <v>112</v>
      </c>
      <c r="E11" s="54" t="s">
        <v>120</v>
      </c>
      <c r="F11" s="55" t="s">
        <v>112</v>
      </c>
      <c r="G11" s="56" t="s">
        <v>120</v>
      </c>
    </row>
    <row r="12" spans="2:8" ht="15" customHeight="1" thickBot="1" x14ac:dyDescent="0.3">
      <c r="B12" s="81"/>
      <c r="C12" s="171"/>
      <c r="D12" s="172" t="s">
        <v>64</v>
      </c>
      <c r="E12" s="173"/>
      <c r="F12" s="208" t="s">
        <v>65</v>
      </c>
      <c r="G12" s="209"/>
    </row>
    <row r="13" spans="2:8" ht="20.100000000000001" customHeight="1" x14ac:dyDescent="0.25">
      <c r="B13" s="81"/>
      <c r="C13" s="35" t="s">
        <v>9</v>
      </c>
      <c r="D13" s="25">
        <v>3315</v>
      </c>
      <c r="E13" s="38">
        <f>D13/1</f>
        <v>3315</v>
      </c>
      <c r="F13" s="44">
        <v>3580</v>
      </c>
      <c r="G13" s="41">
        <f>F13</f>
        <v>3580</v>
      </c>
    </row>
    <row r="14" spans="2:8" ht="20.100000000000001" customHeight="1" x14ac:dyDescent="0.25">
      <c r="B14" s="81"/>
      <c r="C14" s="36" t="s">
        <v>10</v>
      </c>
      <c r="D14" s="26">
        <v>6080</v>
      </c>
      <c r="E14" s="39">
        <f>D14/2</f>
        <v>3040</v>
      </c>
      <c r="F14" s="45">
        <v>6610</v>
      </c>
      <c r="G14" s="42">
        <f>F14/2</f>
        <v>3305</v>
      </c>
    </row>
    <row r="15" spans="2:8" ht="20.100000000000001" customHeight="1" x14ac:dyDescent="0.25">
      <c r="B15" s="81"/>
      <c r="C15" s="36" t="s">
        <v>11</v>
      </c>
      <c r="D15" s="26">
        <v>8955</v>
      </c>
      <c r="E15" s="39">
        <f>D15/3</f>
        <v>2985</v>
      </c>
      <c r="F15" s="45">
        <v>9750</v>
      </c>
      <c r="G15" s="42">
        <f>F15/3</f>
        <v>3250</v>
      </c>
    </row>
    <row r="16" spans="2:8" ht="20.100000000000001" customHeight="1" thickBot="1" x14ac:dyDescent="0.3">
      <c r="B16" s="81"/>
      <c r="C16" s="50" t="s">
        <v>12</v>
      </c>
      <c r="D16" s="51">
        <v>11820</v>
      </c>
      <c r="E16" s="40">
        <f>D16/4</f>
        <v>2955</v>
      </c>
      <c r="F16" s="52">
        <v>12880</v>
      </c>
      <c r="G16" s="43">
        <f>F16/4</f>
        <v>3220</v>
      </c>
    </row>
    <row r="17" spans="2:8" ht="30" customHeight="1" thickBot="1" x14ac:dyDescent="0.3">
      <c r="B17" s="90"/>
      <c r="C17" s="198" t="s">
        <v>110</v>
      </c>
      <c r="D17" s="199"/>
      <c r="E17" s="199"/>
      <c r="F17" s="199"/>
      <c r="G17" s="200"/>
    </row>
    <row r="18" spans="2:8" ht="15" customHeight="1" thickBot="1" x14ac:dyDescent="0.3">
      <c r="B18" s="182" t="s">
        <v>63</v>
      </c>
      <c r="C18" s="183"/>
      <c r="D18" s="183"/>
      <c r="E18" s="183"/>
      <c r="F18" s="183"/>
      <c r="G18" s="184"/>
    </row>
    <row r="19" spans="2:8" ht="30" customHeight="1" x14ac:dyDescent="0.25">
      <c r="B19" s="78"/>
      <c r="C19" s="92" t="s">
        <v>0</v>
      </c>
      <c r="D19" s="131" t="s">
        <v>121</v>
      </c>
      <c r="E19" s="131"/>
      <c r="F19" s="131"/>
      <c r="G19" s="132"/>
    </row>
    <row r="20" spans="2:8" ht="15" customHeight="1" x14ac:dyDescent="0.25">
      <c r="B20" s="79"/>
      <c r="C20" s="94" t="s">
        <v>1</v>
      </c>
      <c r="D20" s="139" t="str">
        <f>'БЮДЖЕТ-1'!D19</f>
        <v xml:space="preserve">полимерно-порошковая краска.  </v>
      </c>
      <c r="E20" s="139"/>
      <c r="F20" s="139"/>
      <c r="G20" s="140"/>
    </row>
    <row r="21" spans="2:8" ht="15" customHeight="1" x14ac:dyDescent="0.25">
      <c r="B21" s="79"/>
      <c r="C21" s="94" t="s">
        <v>3</v>
      </c>
      <c r="D21" s="205" t="str">
        <f>D6</f>
        <v>ППУ - 60 мм. Повышенной плотности</v>
      </c>
      <c r="E21" s="205"/>
      <c r="F21" s="205"/>
      <c r="G21" s="206"/>
      <c r="H21" s="2"/>
    </row>
    <row r="22" spans="2:8" ht="30" customHeight="1" x14ac:dyDescent="0.25">
      <c r="B22" s="79"/>
      <c r="C22" s="94" t="s">
        <v>5</v>
      </c>
      <c r="D22" s="139" t="str">
        <f>'БЮДЖЕТ-1'!D21</f>
        <v>велюр АЛКАЛА (АЛОБА), велюр ИНТЕРЬЕР (г.Нефтекамск), искусственная кожа</v>
      </c>
      <c r="E22" s="139"/>
      <c r="F22" s="139"/>
      <c r="G22" s="140"/>
    </row>
    <row r="23" spans="2:8" ht="15" customHeight="1" x14ac:dyDescent="0.25">
      <c r="B23" s="79"/>
      <c r="C23" s="94" t="s">
        <v>6</v>
      </c>
      <c r="D23" s="139" t="str">
        <f>'БЮДЖЕТ-1'!D22</f>
        <v>в разобранном виде.</v>
      </c>
      <c r="E23" s="139"/>
      <c r="F23" s="139"/>
      <c r="G23" s="140"/>
    </row>
    <row r="24" spans="2:8" ht="15" customHeight="1" x14ac:dyDescent="0.25">
      <c r="B24" s="79"/>
      <c r="C24" s="94" t="s">
        <v>17</v>
      </c>
      <c r="D24" s="139" t="str">
        <f>'БЮДЖЕТ-1'!D23</f>
        <v>натуральное дерево (бук)</v>
      </c>
      <c r="E24" s="139"/>
      <c r="F24" s="139"/>
      <c r="G24" s="140"/>
    </row>
    <row r="25" spans="2:8" s="29" customFormat="1" ht="40.799999999999997" customHeight="1" thickBot="1" x14ac:dyDescent="0.3">
      <c r="B25" s="80"/>
      <c r="C25" s="94" t="s">
        <v>61</v>
      </c>
      <c r="D25" s="201" t="str">
        <f>D10</f>
        <v>Увеличенная плотность ППУ, усиленный каркас, возможна прострочкатрочка на спинке и сиденье.</v>
      </c>
      <c r="E25" s="201"/>
      <c r="F25" s="201"/>
      <c r="G25" s="202"/>
    </row>
    <row r="26" spans="2:8" ht="24" customHeight="1" x14ac:dyDescent="0.25">
      <c r="B26" s="83"/>
      <c r="C26" s="196" t="s">
        <v>20</v>
      </c>
      <c r="D26" s="71" t="s">
        <v>112</v>
      </c>
      <c r="E26" s="72" t="s">
        <v>120</v>
      </c>
      <c r="F26" s="71" t="s">
        <v>112</v>
      </c>
      <c r="G26" s="72" t="s">
        <v>120</v>
      </c>
    </row>
    <row r="27" spans="2:8" ht="15" customHeight="1" thickBot="1" x14ac:dyDescent="0.3">
      <c r="B27" s="83"/>
      <c r="C27" s="197"/>
      <c r="D27" s="172" t="s">
        <v>64</v>
      </c>
      <c r="E27" s="173"/>
      <c r="F27" s="203" t="s">
        <v>65</v>
      </c>
      <c r="G27" s="204"/>
    </row>
    <row r="28" spans="2:8" ht="20.100000000000001" customHeight="1" x14ac:dyDescent="0.25">
      <c r="B28" s="83"/>
      <c r="C28" s="35" t="s">
        <v>9</v>
      </c>
      <c r="D28" s="25">
        <v>3705</v>
      </c>
      <c r="E28" s="38">
        <f>D28/1</f>
        <v>3705</v>
      </c>
      <c r="F28" s="44">
        <v>4110</v>
      </c>
      <c r="G28" s="41">
        <f>F28</f>
        <v>4110</v>
      </c>
    </row>
    <row r="29" spans="2:8" ht="20.100000000000001" customHeight="1" x14ac:dyDescent="0.25">
      <c r="B29" s="83"/>
      <c r="C29" s="36" t="s">
        <v>10</v>
      </c>
      <c r="D29" s="26">
        <v>6600</v>
      </c>
      <c r="E29" s="39">
        <f>D29/2</f>
        <v>3300</v>
      </c>
      <c r="F29" s="45">
        <v>7330</v>
      </c>
      <c r="G29" s="42">
        <f>F29/2</f>
        <v>3665</v>
      </c>
    </row>
    <row r="30" spans="2:8" ht="20.100000000000001" customHeight="1" x14ac:dyDescent="0.25">
      <c r="B30" s="83"/>
      <c r="C30" s="36" t="s">
        <v>11</v>
      </c>
      <c r="D30" s="26">
        <v>9600</v>
      </c>
      <c r="E30" s="39">
        <f>D30/3</f>
        <v>3200</v>
      </c>
      <c r="F30" s="45">
        <v>10650</v>
      </c>
      <c r="G30" s="42">
        <f>F30/3</f>
        <v>3550</v>
      </c>
    </row>
    <row r="31" spans="2:8" ht="20.100000000000001" customHeight="1" thickBot="1" x14ac:dyDescent="0.3">
      <c r="B31" s="83"/>
      <c r="C31" s="50" t="s">
        <v>12</v>
      </c>
      <c r="D31" s="51">
        <v>12580</v>
      </c>
      <c r="E31" s="40">
        <f>D31/4</f>
        <v>3145</v>
      </c>
      <c r="F31" s="52">
        <v>13980</v>
      </c>
      <c r="G31" s="43">
        <f>F31/4</f>
        <v>3495</v>
      </c>
    </row>
    <row r="32" spans="2:8" ht="30" customHeight="1" thickBot="1" x14ac:dyDescent="0.3">
      <c r="B32" s="82"/>
      <c r="C32" s="198" t="s">
        <v>110</v>
      </c>
      <c r="D32" s="199"/>
      <c r="E32" s="199"/>
      <c r="F32" s="199"/>
      <c r="G32" s="200"/>
    </row>
  </sheetData>
  <mergeCells count="26">
    <mergeCell ref="C2:G2"/>
    <mergeCell ref="B3:G3"/>
    <mergeCell ref="B1:C1"/>
    <mergeCell ref="B18:G18"/>
    <mergeCell ref="C11:C12"/>
    <mergeCell ref="D12:E12"/>
    <mergeCell ref="F12:G12"/>
    <mergeCell ref="D9:G9"/>
    <mergeCell ref="D10:G10"/>
    <mergeCell ref="D4:G4"/>
    <mergeCell ref="D5:G5"/>
    <mergeCell ref="D6:G6"/>
    <mergeCell ref="D7:G7"/>
    <mergeCell ref="D8:G8"/>
    <mergeCell ref="C26:C27"/>
    <mergeCell ref="D27:E27"/>
    <mergeCell ref="C17:G17"/>
    <mergeCell ref="C32:G32"/>
    <mergeCell ref="D24:G24"/>
    <mergeCell ref="D25:G25"/>
    <mergeCell ref="F27:G27"/>
    <mergeCell ref="D19:G19"/>
    <mergeCell ref="D20:G20"/>
    <mergeCell ref="D21:G21"/>
    <mergeCell ref="D22:G22"/>
    <mergeCell ref="D23:G23"/>
  </mergeCells>
  <pageMargins left="0.7" right="0.7" top="0.75" bottom="0.75" header="0.3" footer="0.3"/>
  <pageSetup paperSize="9" scale="6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"/>
  <sheetViews>
    <sheetView workbookViewId="0"/>
  </sheetViews>
  <sheetFormatPr defaultColWidth="9.109375" defaultRowHeight="15" x14ac:dyDescent="0.25"/>
  <cols>
    <col min="1" max="1" width="9.109375" style="1"/>
    <col min="2" max="2" width="34.6640625" style="1" customWidth="1"/>
    <col min="3" max="3" width="16.6640625" style="3" customWidth="1"/>
    <col min="4" max="7" width="12.6640625" style="3" customWidth="1"/>
    <col min="8" max="16384" width="9.109375" style="1"/>
  </cols>
  <sheetData>
    <row r="1" spans="2:8" s="3" customFormat="1" ht="45" customHeight="1" thickBot="1" x14ac:dyDescent="0.3">
      <c r="B1" s="207" t="s">
        <v>89</v>
      </c>
      <c r="C1" s="207"/>
      <c r="D1" s="16">
        <f>'СОЛО, МОНО'!D1</f>
        <v>43206</v>
      </c>
      <c r="E1" s="24"/>
      <c r="F1" s="24"/>
      <c r="G1" s="24"/>
    </row>
    <row r="2" spans="2:8" ht="39.9" customHeight="1" thickBot="1" x14ac:dyDescent="0.3">
      <c r="B2" s="64" t="s">
        <v>8</v>
      </c>
      <c r="C2" s="148" t="s">
        <v>19</v>
      </c>
      <c r="D2" s="149"/>
      <c r="E2" s="149"/>
      <c r="F2" s="149"/>
      <c r="G2" s="149"/>
    </row>
    <row r="3" spans="2:8" ht="17.100000000000001" customHeight="1" thickBot="1" x14ac:dyDescent="0.3">
      <c r="B3" s="182" t="s">
        <v>86</v>
      </c>
      <c r="C3" s="183"/>
      <c r="D3" s="183"/>
      <c r="E3" s="183"/>
      <c r="F3" s="183"/>
      <c r="G3" s="183"/>
    </row>
    <row r="4" spans="2:8" ht="15" customHeight="1" x14ac:dyDescent="0.25">
      <c r="B4" s="4"/>
      <c r="C4" s="96" t="s">
        <v>0</v>
      </c>
      <c r="D4" s="185" t="s">
        <v>124</v>
      </c>
      <c r="E4" s="185"/>
      <c r="F4" s="185"/>
      <c r="G4" s="185"/>
    </row>
    <row r="5" spans="2:8" ht="15" customHeight="1" x14ac:dyDescent="0.25">
      <c r="B5" s="5"/>
      <c r="C5" s="97" t="s">
        <v>100</v>
      </c>
      <c r="D5" s="166" t="s">
        <v>2</v>
      </c>
      <c r="E5" s="166"/>
      <c r="F5" s="166"/>
      <c r="G5" s="166"/>
    </row>
    <row r="6" spans="2:8" ht="15" customHeight="1" x14ac:dyDescent="0.25">
      <c r="B6" s="5"/>
      <c r="C6" s="97" t="s">
        <v>3</v>
      </c>
      <c r="D6" s="212" t="s">
        <v>87</v>
      </c>
      <c r="E6" s="212"/>
      <c r="F6" s="212"/>
      <c r="G6" s="212"/>
      <c r="H6" s="2"/>
    </row>
    <row r="7" spans="2:8" ht="30" customHeight="1" x14ac:dyDescent="0.25">
      <c r="B7" s="5"/>
      <c r="C7" s="97" t="s">
        <v>5</v>
      </c>
      <c r="D7" s="166" t="s">
        <v>111</v>
      </c>
      <c r="E7" s="166"/>
      <c r="F7" s="166"/>
      <c r="G7" s="166"/>
    </row>
    <row r="8" spans="2:8" ht="15" customHeight="1" x14ac:dyDescent="0.25">
      <c r="B8" s="5"/>
      <c r="C8" s="97" t="s">
        <v>6</v>
      </c>
      <c r="D8" s="166" t="s">
        <v>7</v>
      </c>
      <c r="E8" s="166"/>
      <c r="F8" s="166"/>
      <c r="G8" s="166"/>
    </row>
    <row r="9" spans="2:8" ht="15" customHeight="1" x14ac:dyDescent="0.25">
      <c r="B9" s="5"/>
      <c r="C9" s="97" t="s">
        <v>17</v>
      </c>
      <c r="D9" s="166" t="s">
        <v>21</v>
      </c>
      <c r="E9" s="166"/>
      <c r="F9" s="166"/>
      <c r="G9" s="166"/>
    </row>
    <row r="10" spans="2:8" s="29" customFormat="1" ht="30" customHeight="1" thickBot="1" x14ac:dyDescent="0.3">
      <c r="B10" s="28"/>
      <c r="C10" s="97" t="s">
        <v>61</v>
      </c>
      <c r="D10" s="210" t="s">
        <v>123</v>
      </c>
      <c r="E10" s="210"/>
      <c r="F10" s="210"/>
      <c r="G10" s="210"/>
    </row>
    <row r="11" spans="2:8" ht="24" customHeight="1" x14ac:dyDescent="0.25">
      <c r="B11" s="214"/>
      <c r="C11" s="170" t="s">
        <v>20</v>
      </c>
      <c r="D11" s="53" t="s">
        <v>112</v>
      </c>
      <c r="E11" s="54" t="s">
        <v>120</v>
      </c>
      <c r="F11" s="55" t="s">
        <v>112</v>
      </c>
      <c r="G11" s="56" t="s">
        <v>120</v>
      </c>
    </row>
    <row r="12" spans="2:8" ht="15" customHeight="1" thickBot="1" x14ac:dyDescent="0.3">
      <c r="B12" s="214"/>
      <c r="C12" s="171"/>
      <c r="D12" s="172" t="s">
        <v>64</v>
      </c>
      <c r="E12" s="173"/>
      <c r="F12" s="174" t="s">
        <v>65</v>
      </c>
      <c r="G12" s="174"/>
    </row>
    <row r="13" spans="2:8" ht="20.100000000000001" customHeight="1" x14ac:dyDescent="0.25">
      <c r="B13" s="214"/>
      <c r="C13" s="35" t="s">
        <v>9</v>
      </c>
      <c r="D13" s="25">
        <v>3545</v>
      </c>
      <c r="E13" s="39">
        <f>D13/1</f>
        <v>3545</v>
      </c>
      <c r="F13" s="44">
        <v>3770</v>
      </c>
      <c r="G13" s="41">
        <f>F13</f>
        <v>3770</v>
      </c>
    </row>
    <row r="14" spans="2:8" ht="20.100000000000001" customHeight="1" x14ac:dyDescent="0.25">
      <c r="B14" s="214"/>
      <c r="C14" s="36" t="s">
        <v>10</v>
      </c>
      <c r="D14" s="26">
        <v>6250</v>
      </c>
      <c r="E14" s="39">
        <f>D14/2</f>
        <v>3125</v>
      </c>
      <c r="F14" s="45">
        <v>6700</v>
      </c>
      <c r="G14" s="42">
        <f>F14/2</f>
        <v>3350</v>
      </c>
    </row>
    <row r="15" spans="2:8" ht="20.100000000000001" customHeight="1" x14ac:dyDescent="0.25">
      <c r="B15" s="214"/>
      <c r="C15" s="36" t="s">
        <v>11</v>
      </c>
      <c r="D15" s="26">
        <v>9075</v>
      </c>
      <c r="E15" s="39">
        <f>D15/3</f>
        <v>3025</v>
      </c>
      <c r="F15" s="45">
        <v>9750</v>
      </c>
      <c r="G15" s="42">
        <f>F15/3</f>
        <v>3250</v>
      </c>
    </row>
    <row r="16" spans="2:8" ht="20.100000000000001" customHeight="1" thickBot="1" x14ac:dyDescent="0.3">
      <c r="B16" s="214"/>
      <c r="C16" s="50" t="s">
        <v>12</v>
      </c>
      <c r="D16" s="51">
        <v>11900</v>
      </c>
      <c r="E16" s="40">
        <f>D16/4</f>
        <v>2975</v>
      </c>
      <c r="F16" s="52">
        <v>12800</v>
      </c>
      <c r="G16" s="43">
        <f>F16/4</f>
        <v>3200</v>
      </c>
    </row>
    <row r="17" spans="2:8" ht="15" customHeight="1" thickBot="1" x14ac:dyDescent="0.3">
      <c r="B17" s="182" t="s">
        <v>88</v>
      </c>
      <c r="C17" s="183"/>
      <c r="D17" s="183"/>
      <c r="E17" s="183"/>
      <c r="F17" s="183"/>
      <c r="G17" s="183"/>
    </row>
    <row r="18" spans="2:8" ht="15" customHeight="1" x14ac:dyDescent="0.25">
      <c r="B18" s="4"/>
      <c r="C18" s="91" t="s">
        <v>0</v>
      </c>
      <c r="D18" s="185" t="str">
        <f>D4</f>
        <v>ЛДСП 26 мм, кромка 2 мм.</v>
      </c>
      <c r="E18" s="185"/>
      <c r="F18" s="185"/>
      <c r="G18" s="185"/>
    </row>
    <row r="19" spans="2:8" ht="15" customHeight="1" x14ac:dyDescent="0.25">
      <c r="B19" s="5"/>
      <c r="C19" s="93" t="s">
        <v>100</v>
      </c>
      <c r="D19" s="166" t="s">
        <v>2</v>
      </c>
      <c r="E19" s="166"/>
      <c r="F19" s="166"/>
      <c r="G19" s="166"/>
    </row>
    <row r="20" spans="2:8" ht="15" customHeight="1" x14ac:dyDescent="0.25">
      <c r="B20" s="5"/>
      <c r="C20" s="93" t="s">
        <v>3</v>
      </c>
      <c r="D20" s="212" t="str">
        <f>D6</f>
        <v>ППУ - 50 мм. Повышенной плотности</v>
      </c>
      <c r="E20" s="212"/>
      <c r="F20" s="212"/>
      <c r="G20" s="212"/>
      <c r="H20" s="2"/>
    </row>
    <row r="21" spans="2:8" ht="30" customHeight="1" x14ac:dyDescent="0.25">
      <c r="B21" s="5"/>
      <c r="C21" s="93" t="s">
        <v>5</v>
      </c>
      <c r="D21" s="166" t="s">
        <v>111</v>
      </c>
      <c r="E21" s="166"/>
      <c r="F21" s="166"/>
      <c r="G21" s="166"/>
    </row>
    <row r="22" spans="2:8" ht="15" customHeight="1" x14ac:dyDescent="0.25">
      <c r="B22" s="5"/>
      <c r="C22" s="93" t="s">
        <v>6</v>
      </c>
      <c r="D22" s="166" t="s">
        <v>7</v>
      </c>
      <c r="E22" s="166"/>
      <c r="F22" s="166"/>
      <c r="G22" s="166"/>
    </row>
    <row r="23" spans="2:8" ht="15" customHeight="1" x14ac:dyDescent="0.25">
      <c r="B23" s="5"/>
      <c r="C23" s="93" t="s">
        <v>17</v>
      </c>
      <c r="D23" s="166" t="s">
        <v>21</v>
      </c>
      <c r="E23" s="166"/>
      <c r="F23" s="166"/>
      <c r="G23" s="166"/>
    </row>
    <row r="24" spans="2:8" s="29" customFormat="1" ht="30" customHeight="1" thickBot="1" x14ac:dyDescent="0.3">
      <c r="B24" s="28"/>
      <c r="C24" s="98" t="s">
        <v>61</v>
      </c>
      <c r="D24" s="210" t="str">
        <f>D10</f>
        <v>Увеличенная плотность ППУ, возможна прострочкатрочка на спинке и сиденье.</v>
      </c>
      <c r="E24" s="210"/>
      <c r="F24" s="210"/>
      <c r="G24" s="210"/>
    </row>
    <row r="25" spans="2:8" ht="24" customHeight="1" x14ac:dyDescent="0.25">
      <c r="B25" s="214"/>
      <c r="C25" s="196" t="s">
        <v>20</v>
      </c>
      <c r="D25" s="71" t="s">
        <v>112</v>
      </c>
      <c r="E25" s="72" t="s">
        <v>120</v>
      </c>
      <c r="F25" s="71" t="s">
        <v>112</v>
      </c>
      <c r="G25" s="72" t="s">
        <v>120</v>
      </c>
    </row>
    <row r="26" spans="2:8" ht="15" customHeight="1" thickBot="1" x14ac:dyDescent="0.3">
      <c r="B26" s="214"/>
      <c r="C26" s="197"/>
      <c r="D26" s="172" t="s">
        <v>64</v>
      </c>
      <c r="E26" s="173"/>
      <c r="F26" s="216" t="s">
        <v>65</v>
      </c>
      <c r="G26" s="216"/>
    </row>
    <row r="27" spans="2:8" ht="20.100000000000001" customHeight="1" x14ac:dyDescent="0.25">
      <c r="B27" s="214"/>
      <c r="C27" s="35" t="s">
        <v>9</v>
      </c>
      <c r="D27" s="25">
        <v>3700</v>
      </c>
      <c r="E27" s="38">
        <f>D27/1</f>
        <v>3700</v>
      </c>
      <c r="F27" s="44">
        <v>3925</v>
      </c>
      <c r="G27" s="41">
        <f>F27</f>
        <v>3925</v>
      </c>
    </row>
    <row r="28" spans="2:8" ht="20.100000000000001" customHeight="1" x14ac:dyDescent="0.25">
      <c r="B28" s="214"/>
      <c r="C28" s="36" t="s">
        <v>10</v>
      </c>
      <c r="D28" s="26">
        <v>6430</v>
      </c>
      <c r="E28" s="39">
        <f>D28/2</f>
        <v>3215</v>
      </c>
      <c r="F28" s="45">
        <v>6880</v>
      </c>
      <c r="G28" s="42">
        <f>F28/2</f>
        <v>3440</v>
      </c>
    </row>
    <row r="29" spans="2:8" ht="20.100000000000001" customHeight="1" x14ac:dyDescent="0.25">
      <c r="B29" s="214"/>
      <c r="C29" s="36" t="s">
        <v>11</v>
      </c>
      <c r="D29" s="26">
        <v>9330</v>
      </c>
      <c r="E29" s="39">
        <f>D29/3</f>
        <v>3110</v>
      </c>
      <c r="F29" s="45">
        <v>10005</v>
      </c>
      <c r="G29" s="42">
        <f>F29/3</f>
        <v>3335</v>
      </c>
    </row>
    <row r="30" spans="2:8" ht="20.100000000000001" customHeight="1" thickBot="1" x14ac:dyDescent="0.3">
      <c r="B30" s="215"/>
      <c r="C30" s="50" t="s">
        <v>12</v>
      </c>
      <c r="D30" s="51">
        <v>12220</v>
      </c>
      <c r="E30" s="40">
        <f>D30/4</f>
        <v>3055</v>
      </c>
      <c r="F30" s="52">
        <v>13120</v>
      </c>
      <c r="G30" s="43">
        <f>F30/4</f>
        <v>3280</v>
      </c>
    </row>
  </sheetData>
  <mergeCells count="26">
    <mergeCell ref="D23:G23"/>
    <mergeCell ref="B17:G17"/>
    <mergeCell ref="B11:B16"/>
    <mergeCell ref="C11:C12"/>
    <mergeCell ref="D12:E12"/>
    <mergeCell ref="F12:G12"/>
    <mergeCell ref="B1:C1"/>
    <mergeCell ref="D4:G4"/>
    <mergeCell ref="D5:G5"/>
    <mergeCell ref="D6:G6"/>
    <mergeCell ref="D7:G7"/>
    <mergeCell ref="D8:G8"/>
    <mergeCell ref="C2:G2"/>
    <mergeCell ref="B3:G3"/>
    <mergeCell ref="B25:B30"/>
    <mergeCell ref="C25:C26"/>
    <mergeCell ref="D26:E26"/>
    <mergeCell ref="F26:G26"/>
    <mergeCell ref="D24:G24"/>
    <mergeCell ref="D9:G9"/>
    <mergeCell ref="D10:G10"/>
    <mergeCell ref="D18:G18"/>
    <mergeCell ref="D19:G19"/>
    <mergeCell ref="D20:G20"/>
    <mergeCell ref="D21:G21"/>
    <mergeCell ref="D22:G2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workbookViewId="0"/>
  </sheetViews>
  <sheetFormatPr defaultColWidth="9.109375" defaultRowHeight="15" x14ac:dyDescent="0.25"/>
  <cols>
    <col min="1" max="1" width="9.109375" style="1"/>
    <col min="2" max="2" width="34.6640625" style="1" customWidth="1"/>
    <col min="3" max="3" width="16.6640625" style="3" customWidth="1"/>
    <col min="4" max="7" width="12.6640625" style="3" customWidth="1"/>
    <col min="8" max="16384" width="9.109375" style="1"/>
  </cols>
  <sheetData>
    <row r="1" spans="2:8" s="3" customFormat="1" ht="45" customHeight="1" thickBot="1" x14ac:dyDescent="0.3">
      <c r="B1" s="207" t="s">
        <v>92</v>
      </c>
      <c r="C1" s="207"/>
      <c r="D1" s="16">
        <f>СТАНДАРТ!D1</f>
        <v>43206</v>
      </c>
      <c r="E1" s="24"/>
      <c r="F1" s="24"/>
      <c r="G1" s="24"/>
    </row>
    <row r="2" spans="2:8" ht="39.9" customHeight="1" thickBot="1" x14ac:dyDescent="0.3">
      <c r="B2" s="64" t="s">
        <v>8</v>
      </c>
      <c r="C2" s="148" t="s">
        <v>19</v>
      </c>
      <c r="D2" s="149"/>
      <c r="E2" s="149"/>
      <c r="F2" s="149"/>
      <c r="G2" s="149"/>
    </row>
    <row r="3" spans="2:8" ht="17.100000000000001" customHeight="1" thickBot="1" x14ac:dyDescent="0.3">
      <c r="B3" s="182" t="s">
        <v>91</v>
      </c>
      <c r="C3" s="183"/>
      <c r="D3" s="183"/>
      <c r="E3" s="183"/>
      <c r="F3" s="183"/>
      <c r="G3" s="183"/>
    </row>
    <row r="4" spans="2:8" ht="15" customHeight="1" x14ac:dyDescent="0.25">
      <c r="B4" s="4"/>
      <c r="C4" s="96" t="s">
        <v>0</v>
      </c>
      <c r="D4" s="185" t="s">
        <v>124</v>
      </c>
      <c r="E4" s="185"/>
      <c r="F4" s="185"/>
      <c r="G4" s="185"/>
    </row>
    <row r="5" spans="2:8" ht="15" customHeight="1" x14ac:dyDescent="0.25">
      <c r="B5" s="5"/>
      <c r="C5" s="97" t="s">
        <v>100</v>
      </c>
      <c r="D5" s="166" t="s">
        <v>2</v>
      </c>
      <c r="E5" s="166"/>
      <c r="F5" s="166"/>
      <c r="G5" s="166"/>
    </row>
    <row r="6" spans="2:8" ht="15" customHeight="1" x14ac:dyDescent="0.25">
      <c r="B6" s="5"/>
      <c r="C6" s="97" t="s">
        <v>3</v>
      </c>
      <c r="D6" s="212" t="s">
        <v>59</v>
      </c>
      <c r="E6" s="212"/>
      <c r="F6" s="212"/>
      <c r="G6" s="212"/>
      <c r="H6" s="2"/>
    </row>
    <row r="7" spans="2:8" ht="30" customHeight="1" x14ac:dyDescent="0.25">
      <c r="B7" s="5"/>
      <c r="C7" s="97" t="s">
        <v>5</v>
      </c>
      <c r="D7" s="166" t="s">
        <v>111</v>
      </c>
      <c r="E7" s="166"/>
      <c r="F7" s="166"/>
      <c r="G7" s="166"/>
    </row>
    <row r="8" spans="2:8" ht="15" customHeight="1" x14ac:dyDescent="0.25">
      <c r="B8" s="5"/>
      <c r="C8" s="97" t="s">
        <v>6</v>
      </c>
      <c r="D8" s="166" t="s">
        <v>7</v>
      </c>
      <c r="E8" s="166"/>
      <c r="F8" s="166"/>
      <c r="G8" s="166"/>
    </row>
    <row r="9" spans="2:8" ht="26.4" x14ac:dyDescent="0.25">
      <c r="B9" s="5"/>
      <c r="C9" s="97" t="s">
        <v>94</v>
      </c>
      <c r="D9" s="166" t="s">
        <v>95</v>
      </c>
      <c r="E9" s="166"/>
      <c r="F9" s="166"/>
      <c r="G9" s="166"/>
    </row>
    <row r="10" spans="2:8" s="29" customFormat="1" ht="30" customHeight="1" thickBot="1" x14ac:dyDescent="0.3">
      <c r="B10" s="28"/>
      <c r="C10" s="97" t="s">
        <v>61</v>
      </c>
      <c r="D10" s="210" t="s">
        <v>123</v>
      </c>
      <c r="E10" s="210"/>
      <c r="F10" s="210"/>
      <c r="G10" s="210"/>
    </row>
    <row r="11" spans="2:8" ht="24" customHeight="1" x14ac:dyDescent="0.25">
      <c r="B11" s="214"/>
      <c r="C11" s="170" t="s">
        <v>20</v>
      </c>
      <c r="D11" s="53" t="s">
        <v>112</v>
      </c>
      <c r="E11" s="54" t="s">
        <v>120</v>
      </c>
      <c r="F11" s="55" t="s">
        <v>112</v>
      </c>
      <c r="G11" s="56" t="s">
        <v>120</v>
      </c>
    </row>
    <row r="12" spans="2:8" ht="15" customHeight="1" thickBot="1" x14ac:dyDescent="0.3">
      <c r="B12" s="214"/>
      <c r="C12" s="171"/>
      <c r="D12" s="172" t="s">
        <v>64</v>
      </c>
      <c r="E12" s="173"/>
      <c r="F12" s="174" t="s">
        <v>65</v>
      </c>
      <c r="G12" s="174"/>
    </row>
    <row r="13" spans="2:8" ht="20.100000000000001" customHeight="1" x14ac:dyDescent="0.25">
      <c r="B13" s="214"/>
      <c r="C13" s="35" t="s">
        <v>9</v>
      </c>
      <c r="D13" s="25">
        <v>3705</v>
      </c>
      <c r="E13" s="39">
        <f>D13/1</f>
        <v>3705</v>
      </c>
      <c r="F13" s="44">
        <v>3955</v>
      </c>
      <c r="G13" s="41">
        <f>F13</f>
        <v>3955</v>
      </c>
    </row>
    <row r="14" spans="2:8" ht="20.100000000000001" customHeight="1" x14ac:dyDescent="0.25">
      <c r="B14" s="214"/>
      <c r="C14" s="36" t="s">
        <v>10</v>
      </c>
      <c r="D14" s="26">
        <v>6540</v>
      </c>
      <c r="E14" s="39">
        <f>D14/2</f>
        <v>3270</v>
      </c>
      <c r="F14" s="45">
        <v>7040</v>
      </c>
      <c r="G14" s="42">
        <f>F14/2</f>
        <v>3520</v>
      </c>
    </row>
    <row r="15" spans="2:8" ht="20.100000000000001" customHeight="1" x14ac:dyDescent="0.25">
      <c r="B15" s="214"/>
      <c r="C15" s="36" t="s">
        <v>11</v>
      </c>
      <c r="D15" s="26">
        <v>9510</v>
      </c>
      <c r="E15" s="39">
        <f>D15/3</f>
        <v>3170</v>
      </c>
      <c r="F15" s="45">
        <v>10260</v>
      </c>
      <c r="G15" s="42">
        <f>F15/3</f>
        <v>3420</v>
      </c>
    </row>
    <row r="16" spans="2:8" ht="20.100000000000001" customHeight="1" thickBot="1" x14ac:dyDescent="0.3">
      <c r="B16" s="214"/>
      <c r="C16" s="50" t="s">
        <v>12</v>
      </c>
      <c r="D16" s="51">
        <v>12480</v>
      </c>
      <c r="E16" s="40">
        <f>D16/4</f>
        <v>3120</v>
      </c>
      <c r="F16" s="52">
        <v>13460</v>
      </c>
      <c r="G16" s="43">
        <f>F16/4</f>
        <v>3365</v>
      </c>
    </row>
    <row r="17" spans="2:8" ht="30" customHeight="1" thickBot="1" x14ac:dyDescent="0.3">
      <c r="B17" s="82"/>
      <c r="C17" s="198" t="s">
        <v>110</v>
      </c>
      <c r="D17" s="199"/>
      <c r="E17" s="199"/>
      <c r="F17" s="199"/>
      <c r="G17" s="200"/>
    </row>
    <row r="18" spans="2:8" ht="15" customHeight="1" thickBot="1" x14ac:dyDescent="0.3">
      <c r="B18" s="182" t="s">
        <v>90</v>
      </c>
      <c r="C18" s="183" t="s">
        <v>93</v>
      </c>
      <c r="D18" s="183"/>
      <c r="E18" s="183"/>
      <c r="F18" s="183"/>
      <c r="G18" s="183"/>
    </row>
    <row r="19" spans="2:8" ht="15" customHeight="1" x14ac:dyDescent="0.25">
      <c r="B19" s="4"/>
      <c r="C19" s="96" t="s">
        <v>0</v>
      </c>
      <c r="D19" s="185" t="s">
        <v>124</v>
      </c>
      <c r="E19" s="185"/>
      <c r="F19" s="185"/>
      <c r="G19" s="185"/>
    </row>
    <row r="20" spans="2:8" ht="15" customHeight="1" x14ac:dyDescent="0.25">
      <c r="B20" s="5"/>
      <c r="C20" s="97" t="s">
        <v>100</v>
      </c>
      <c r="D20" s="166" t="s">
        <v>2</v>
      </c>
      <c r="E20" s="166"/>
      <c r="F20" s="166"/>
      <c r="G20" s="166"/>
    </row>
    <row r="21" spans="2:8" ht="15" customHeight="1" x14ac:dyDescent="0.25">
      <c r="B21" s="5"/>
      <c r="C21" s="97" t="s">
        <v>3</v>
      </c>
      <c r="D21" s="212" t="s">
        <v>59</v>
      </c>
      <c r="E21" s="212"/>
      <c r="F21" s="212"/>
      <c r="G21" s="212"/>
      <c r="H21" s="2"/>
    </row>
    <row r="22" spans="2:8" ht="30" customHeight="1" x14ac:dyDescent="0.25">
      <c r="B22" s="5"/>
      <c r="C22" s="97" t="s">
        <v>5</v>
      </c>
      <c r="D22" s="166" t="s">
        <v>111</v>
      </c>
      <c r="E22" s="166"/>
      <c r="F22" s="166"/>
      <c r="G22" s="166"/>
    </row>
    <row r="23" spans="2:8" ht="15" customHeight="1" x14ac:dyDescent="0.25">
      <c r="B23" s="5"/>
      <c r="C23" s="97" t="s">
        <v>6</v>
      </c>
      <c r="D23" s="166" t="s">
        <v>7</v>
      </c>
      <c r="E23" s="166"/>
      <c r="F23" s="166"/>
      <c r="G23" s="166"/>
    </row>
    <row r="24" spans="2:8" ht="25.5" customHeight="1" x14ac:dyDescent="0.25">
      <c r="B24" s="5"/>
      <c r="C24" s="97" t="s">
        <v>94</v>
      </c>
      <c r="D24" s="166" t="s">
        <v>95</v>
      </c>
      <c r="E24" s="166"/>
      <c r="F24" s="166"/>
      <c r="G24" s="166"/>
    </row>
    <row r="25" spans="2:8" s="29" customFormat="1" ht="30" customHeight="1" thickBot="1" x14ac:dyDescent="0.3">
      <c r="B25" s="28"/>
      <c r="C25" s="97" t="s">
        <v>61</v>
      </c>
      <c r="D25" s="210" t="s">
        <v>123</v>
      </c>
      <c r="E25" s="210"/>
      <c r="F25" s="210"/>
      <c r="G25" s="210"/>
    </row>
    <row r="26" spans="2:8" ht="24" customHeight="1" x14ac:dyDescent="0.25">
      <c r="B26" s="214"/>
      <c r="C26" s="170" t="s">
        <v>20</v>
      </c>
      <c r="D26" s="53" t="s">
        <v>112</v>
      </c>
      <c r="E26" s="54" t="s">
        <v>120</v>
      </c>
      <c r="F26" s="55" t="s">
        <v>112</v>
      </c>
      <c r="G26" s="56" t="s">
        <v>120</v>
      </c>
    </row>
    <row r="27" spans="2:8" ht="15" customHeight="1" thickBot="1" x14ac:dyDescent="0.3">
      <c r="B27" s="214"/>
      <c r="C27" s="171"/>
      <c r="D27" s="172" t="s">
        <v>64</v>
      </c>
      <c r="E27" s="173"/>
      <c r="F27" s="174" t="s">
        <v>65</v>
      </c>
      <c r="G27" s="174"/>
    </row>
    <row r="28" spans="2:8" ht="20.100000000000001" customHeight="1" x14ac:dyDescent="0.25">
      <c r="B28" s="214"/>
      <c r="C28" s="35" t="s">
        <v>9</v>
      </c>
      <c r="D28" s="25">
        <v>3800</v>
      </c>
      <c r="E28" s="39">
        <f>D28/1</f>
        <v>3800</v>
      </c>
      <c r="F28" s="44">
        <v>4050</v>
      </c>
      <c r="G28" s="41">
        <f>F28</f>
        <v>4050</v>
      </c>
    </row>
    <row r="29" spans="2:8" ht="20.100000000000001" customHeight="1" x14ac:dyDescent="0.25">
      <c r="B29" s="214"/>
      <c r="C29" s="36" t="s">
        <v>10</v>
      </c>
      <c r="D29" s="26">
        <v>6730</v>
      </c>
      <c r="E29" s="39">
        <f>D29/2</f>
        <v>3365</v>
      </c>
      <c r="F29" s="45">
        <v>7230</v>
      </c>
      <c r="G29" s="42">
        <f>F29/2</f>
        <v>3615</v>
      </c>
    </row>
    <row r="30" spans="2:8" ht="20.100000000000001" customHeight="1" x14ac:dyDescent="0.25">
      <c r="B30" s="214"/>
      <c r="C30" s="36" t="s">
        <v>11</v>
      </c>
      <c r="D30" s="26">
        <v>9750</v>
      </c>
      <c r="E30" s="39">
        <f>D30/3</f>
        <v>3250</v>
      </c>
      <c r="F30" s="45">
        <v>10500</v>
      </c>
      <c r="G30" s="42">
        <f>F30/3</f>
        <v>3500</v>
      </c>
    </row>
    <row r="31" spans="2:8" ht="20.100000000000001" customHeight="1" thickBot="1" x14ac:dyDescent="0.3">
      <c r="B31" s="214"/>
      <c r="C31" s="50" t="s">
        <v>12</v>
      </c>
      <c r="D31" s="51">
        <v>12780</v>
      </c>
      <c r="E31" s="40">
        <f>D31/4</f>
        <v>3195</v>
      </c>
      <c r="F31" s="52">
        <v>13780</v>
      </c>
      <c r="G31" s="43">
        <f>F31/4</f>
        <v>3445</v>
      </c>
    </row>
    <row r="32" spans="2:8" ht="30" customHeight="1" thickBot="1" x14ac:dyDescent="0.3">
      <c r="B32" s="215"/>
      <c r="C32" s="198" t="s">
        <v>110</v>
      </c>
      <c r="D32" s="199"/>
      <c r="E32" s="199"/>
      <c r="F32" s="199"/>
      <c r="G32" s="200"/>
    </row>
  </sheetData>
  <mergeCells count="28">
    <mergeCell ref="D6:G6"/>
    <mergeCell ref="D7:G7"/>
    <mergeCell ref="D8:G8"/>
    <mergeCell ref="B1:C1"/>
    <mergeCell ref="C2:G2"/>
    <mergeCell ref="B3:G3"/>
    <mergeCell ref="D4:G4"/>
    <mergeCell ref="D5:G5"/>
    <mergeCell ref="B26:B32"/>
    <mergeCell ref="D9:G9"/>
    <mergeCell ref="D10:G10"/>
    <mergeCell ref="B18:G18"/>
    <mergeCell ref="D19:G19"/>
    <mergeCell ref="D23:G23"/>
    <mergeCell ref="D24:G24"/>
    <mergeCell ref="D25:G25"/>
    <mergeCell ref="D12:E12"/>
    <mergeCell ref="F12:G12"/>
    <mergeCell ref="D20:G20"/>
    <mergeCell ref="D21:G21"/>
    <mergeCell ref="D22:G22"/>
    <mergeCell ref="C17:G17"/>
    <mergeCell ref="B11:B16"/>
    <mergeCell ref="C11:C12"/>
    <mergeCell ref="C26:C27"/>
    <mergeCell ref="D27:E27"/>
    <mergeCell ref="F27:G27"/>
    <mergeCell ref="C32:G3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8"/>
  <sheetViews>
    <sheetView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20.6640625" style="9" customWidth="1"/>
    <col min="4" max="4" width="18.3320312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tr">
        <f>'КРЕСЛА БЮДЖЕТ '!E2</f>
        <v>велюр АЛКАЛА</v>
      </c>
      <c r="F2" s="12" t="str">
        <f>'КРЕСЛА БЮДЖЕТ '!F2</f>
        <v>велюр ИНТЕРЬЕР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120" customHeight="1" x14ac:dyDescent="0.25">
      <c r="B4" s="13">
        <v>1</v>
      </c>
      <c r="C4" s="14" t="s">
        <v>41</v>
      </c>
      <c r="D4" s="57"/>
      <c r="E4" s="19">
        <f>'ДЕБЮТ-1'!E16</f>
        <v>2575</v>
      </c>
      <c r="F4" s="19">
        <f>'ДЕБЮТ-1'!G16</f>
        <v>2775</v>
      </c>
    </row>
    <row r="5" spans="2:6" ht="120" customHeight="1" x14ac:dyDescent="0.25">
      <c r="B5" s="15">
        <v>3</v>
      </c>
      <c r="C5" s="21" t="s">
        <v>42</v>
      </c>
      <c r="D5" s="22"/>
      <c r="E5" s="23">
        <f>'ДЕБЮТ-2'!E16</f>
        <v>2450</v>
      </c>
      <c r="F5" s="23">
        <f>'ДЕБЮТ-2'!G16</f>
        <v>2645</v>
      </c>
    </row>
    <row r="6" spans="2:6" ht="120" customHeight="1" x14ac:dyDescent="0.25">
      <c r="B6" s="15">
        <v>5</v>
      </c>
      <c r="C6" s="21" t="s">
        <v>43</v>
      </c>
      <c r="D6" s="22"/>
      <c r="E6" s="23">
        <f>'ДЕБЮТ-3'!E16</f>
        <v>2425</v>
      </c>
      <c r="F6" s="23">
        <f>'ДЕБЮТ-3'!G16</f>
        <v>2620</v>
      </c>
    </row>
    <row r="7" spans="2:6" ht="120" customHeight="1" x14ac:dyDescent="0.25">
      <c r="B7" s="15">
        <v>5</v>
      </c>
      <c r="C7" s="21" t="s">
        <v>77</v>
      </c>
      <c r="D7" s="22"/>
      <c r="E7" s="23">
        <f>'ДЕБЮТ-4'!E16</f>
        <v>2440</v>
      </c>
      <c r="F7" s="23">
        <f>'ДЕБЮТ-4'!G16</f>
        <v>2640</v>
      </c>
    </row>
    <row r="8" spans="2:6" ht="120" customHeight="1" thickBot="1" x14ac:dyDescent="0.3">
      <c r="B8" s="65">
        <v>5</v>
      </c>
      <c r="C8" s="62" t="s">
        <v>78</v>
      </c>
      <c r="D8" s="66"/>
      <c r="E8" s="67">
        <f>'ДЕБЮТ-5'!E16</f>
        <v>2445</v>
      </c>
      <c r="F8" s="67">
        <f>'ДЕБЮТ-5'!G16</f>
        <v>2640</v>
      </c>
    </row>
  </sheetData>
  <mergeCells count="4">
    <mergeCell ref="B2:B3"/>
    <mergeCell ref="C2:C3"/>
    <mergeCell ref="D2:D3"/>
    <mergeCell ref="E3:F3"/>
  </mergeCells>
  <pageMargins left="0.7" right="0.7" top="0.75" bottom="0.75" header="0.3" footer="0.3"/>
  <pageSetup paperSize="9" scale="7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8"/>
  <sheetViews>
    <sheetView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20.6640625" style="9" customWidth="1"/>
    <col min="4" max="4" width="18.3320312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tr">
        <f>'КРЕСЛА БЮДЖЕТ '!E2</f>
        <v>велюр АЛКАЛА</v>
      </c>
      <c r="F2" s="12" t="str">
        <f>'КРЕСЛА БЮДЖЕТ '!F2</f>
        <v>велюр ИНТЕРЬЕР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120" customHeight="1" x14ac:dyDescent="0.25">
      <c r="B4" s="13">
        <v>1</v>
      </c>
      <c r="C4" s="14" t="s">
        <v>48</v>
      </c>
      <c r="D4" s="61"/>
      <c r="E4" s="68">
        <f>'КОМФОРТ-1'!E16</f>
        <v>2685</v>
      </c>
      <c r="F4" s="68">
        <f>'КОМФОРТ-1'!G16</f>
        <v>2910</v>
      </c>
    </row>
    <row r="5" spans="2:6" ht="120" customHeight="1" x14ac:dyDescent="0.25">
      <c r="B5" s="15">
        <v>3</v>
      </c>
      <c r="C5" s="21" t="s">
        <v>49</v>
      </c>
      <c r="D5" s="22"/>
      <c r="E5" s="69">
        <f>'КОМФОРТ-2'!E16</f>
        <v>2560</v>
      </c>
      <c r="F5" s="69">
        <f>'КОМФОРТ-2'!G16</f>
        <v>2785</v>
      </c>
    </row>
    <row r="6" spans="2:6" ht="120" customHeight="1" x14ac:dyDescent="0.25">
      <c r="B6" s="15">
        <v>5</v>
      </c>
      <c r="C6" s="21" t="s">
        <v>50</v>
      </c>
      <c r="D6" s="22"/>
      <c r="E6" s="23">
        <f>'КОМФОРТ-3'!E16</f>
        <v>2535</v>
      </c>
      <c r="F6" s="23">
        <f>'КОМФОРТ-3'!G16</f>
        <v>2760</v>
      </c>
    </row>
    <row r="7" spans="2:6" ht="120" customHeight="1" x14ac:dyDescent="0.25">
      <c r="B7" s="15">
        <v>5</v>
      </c>
      <c r="C7" s="21" t="s">
        <v>79</v>
      </c>
      <c r="D7" s="22"/>
      <c r="E7" s="23">
        <f>'КОМФОРТ-4'!E16</f>
        <v>2550</v>
      </c>
      <c r="F7" s="23">
        <f>'КОМФОРТ-4'!G16</f>
        <v>2775</v>
      </c>
    </row>
    <row r="8" spans="2:6" ht="120" customHeight="1" thickBot="1" x14ac:dyDescent="0.3">
      <c r="B8" s="65">
        <v>5</v>
      </c>
      <c r="C8" s="62" t="s">
        <v>80</v>
      </c>
      <c r="D8" s="66"/>
      <c r="E8" s="67">
        <f>'КОМФОРТ-5'!E16</f>
        <v>2555</v>
      </c>
      <c r="F8" s="67">
        <f>'КОМФОРТ-5'!G16</f>
        <v>2780</v>
      </c>
    </row>
  </sheetData>
  <mergeCells count="4">
    <mergeCell ref="B2:B3"/>
    <mergeCell ref="C2:C3"/>
    <mergeCell ref="D2:D3"/>
    <mergeCell ref="E3:F3"/>
  </mergeCells>
  <pageMargins left="0.7" right="0.7" top="0.75" bottom="0.75" header="0.3" footer="0.3"/>
  <pageSetup paperSize="9" scale="7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5"/>
  <sheetViews>
    <sheetView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20.6640625" style="9" customWidth="1"/>
    <col min="4" max="4" width="16.554687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tr">
        <f>'КРЕСЛА КОМФОРТ'!E2</f>
        <v>велюр АЛКАЛА</v>
      </c>
      <c r="F2" s="12" t="str">
        <f>'КРЕСЛА КОМФОРТ'!F2</f>
        <v>велюр ИНТЕРЬЕР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120" customHeight="1" x14ac:dyDescent="0.25">
      <c r="B4" s="20">
        <v>1</v>
      </c>
      <c r="C4" s="63" t="s">
        <v>55</v>
      </c>
      <c r="D4" s="18"/>
      <c r="E4" s="19">
        <f>'СОЛО, МОНО'!E16</f>
        <v>2955</v>
      </c>
      <c r="F4" s="19">
        <f>'СОЛО, МОНО'!G16</f>
        <v>3220</v>
      </c>
    </row>
    <row r="5" spans="2:6" ht="120" customHeight="1" x14ac:dyDescent="0.25">
      <c r="B5" s="15">
        <v>2</v>
      </c>
      <c r="C5" s="21" t="s">
        <v>62</v>
      </c>
      <c r="D5" s="22"/>
      <c r="E5" s="23">
        <f>'СОЛО, МОНО'!E31</f>
        <v>3145</v>
      </c>
      <c r="F5" s="23">
        <f>'СОЛО, МОНО'!G31</f>
        <v>3495</v>
      </c>
    </row>
  </sheetData>
  <mergeCells count="4">
    <mergeCell ref="B2:B3"/>
    <mergeCell ref="C2:C3"/>
    <mergeCell ref="D2:D3"/>
    <mergeCell ref="E3:F3"/>
  </mergeCells>
  <pageMargins left="0.7" right="0.7" top="0.75" bottom="0.75" header="0.3" footer="0.3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F7"/>
  <sheetViews>
    <sheetView zoomScaleNormal="100" workbookViewId="0"/>
  </sheetViews>
  <sheetFormatPr defaultColWidth="9.109375" defaultRowHeight="13.2" x14ac:dyDescent="0.25"/>
  <cols>
    <col min="1" max="1" width="9.109375" style="11"/>
    <col min="2" max="2" width="5.6640625" style="9" customWidth="1"/>
    <col min="3" max="3" width="20.6640625" style="9" customWidth="1"/>
    <col min="4" max="4" width="17.6640625" style="10" customWidth="1"/>
    <col min="5" max="6" width="10.6640625" style="11" customWidth="1"/>
    <col min="7" max="7" width="20.88671875" style="11" customWidth="1"/>
    <col min="8" max="16384" width="9.109375" style="11"/>
  </cols>
  <sheetData>
    <row r="1" spans="2:6" ht="13.8" thickBot="1" x14ac:dyDescent="0.3"/>
    <row r="2" spans="2:6" ht="41.25" customHeight="1" x14ac:dyDescent="0.25">
      <c r="B2" s="114" t="s">
        <v>23</v>
      </c>
      <c r="C2" s="116" t="s">
        <v>24</v>
      </c>
      <c r="D2" s="118" t="s">
        <v>25</v>
      </c>
      <c r="E2" s="12" t="str">
        <f>'КРЕСЛА КОМФОРТ'!E2</f>
        <v>велюр АЛКАЛА</v>
      </c>
      <c r="F2" s="12" t="str">
        <f>'КРЕСЛА КОМФОРТ'!F2</f>
        <v>велюр ИНТЕРЬЕР</v>
      </c>
    </row>
    <row r="3" spans="2:6" ht="13.8" thickBot="1" x14ac:dyDescent="0.3">
      <c r="B3" s="115"/>
      <c r="C3" s="117"/>
      <c r="D3" s="119"/>
      <c r="E3" s="113" t="s">
        <v>26</v>
      </c>
      <c r="F3" s="113"/>
    </row>
    <row r="4" spans="2:6" ht="120" customHeight="1" x14ac:dyDescent="0.25">
      <c r="B4" s="20">
        <v>1</v>
      </c>
      <c r="C4" s="77" t="s">
        <v>96</v>
      </c>
      <c r="D4" s="18"/>
      <c r="E4" s="19">
        <f>СТАНДАРТ!E16</f>
        <v>2975</v>
      </c>
      <c r="F4" s="19">
        <f>СТАНДАРТ!G16</f>
        <v>3200</v>
      </c>
    </row>
    <row r="5" spans="2:6" ht="120" customHeight="1" x14ac:dyDescent="0.25">
      <c r="B5" s="15">
        <v>2</v>
      </c>
      <c r="C5" s="21" t="s">
        <v>97</v>
      </c>
      <c r="D5" s="22"/>
      <c r="E5" s="23">
        <f>СТАНДАРТ!E30</f>
        <v>3055</v>
      </c>
      <c r="F5" s="23">
        <f>СТАНДАРТ!G30</f>
        <v>3280</v>
      </c>
    </row>
    <row r="6" spans="2:6" ht="120" customHeight="1" x14ac:dyDescent="0.25">
      <c r="B6" s="84">
        <v>3</v>
      </c>
      <c r="C6" s="85" t="s">
        <v>98</v>
      </c>
      <c r="D6" s="86"/>
      <c r="E6" s="87">
        <f>'СТАНДАРТ ПЛЮС'!E16</f>
        <v>3120</v>
      </c>
      <c r="F6" s="87">
        <f>'СТАНДАРТ ПЛЮС'!G16</f>
        <v>3365</v>
      </c>
    </row>
    <row r="7" spans="2:6" ht="120" customHeight="1" thickBot="1" x14ac:dyDescent="0.3">
      <c r="B7" s="65">
        <v>4</v>
      </c>
      <c r="C7" s="76" t="s">
        <v>99</v>
      </c>
      <c r="D7" s="66"/>
      <c r="E7" s="67">
        <f>'СТАНДАРТ ПЛЮС'!E31</f>
        <v>3195</v>
      </c>
      <c r="F7" s="67">
        <f>'СТАНДАРТ ПЛЮС'!G31</f>
        <v>3445</v>
      </c>
    </row>
  </sheetData>
  <mergeCells count="4">
    <mergeCell ref="B2:B3"/>
    <mergeCell ref="C2:C3"/>
    <mergeCell ref="D2:D3"/>
    <mergeCell ref="E3:F3"/>
  </mergeCells>
  <pageMargins left="0.7" right="0.7" top="0.75" bottom="0.75" header="0.3" footer="0.3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G41"/>
  <sheetViews>
    <sheetView zoomScaleNormal="100" workbookViewId="0"/>
  </sheetViews>
  <sheetFormatPr defaultColWidth="9.109375" defaultRowHeight="15" x14ac:dyDescent="0.25"/>
  <cols>
    <col min="1" max="1" width="9.109375" style="1"/>
    <col min="2" max="2" width="31.6640625" style="1" customWidth="1"/>
    <col min="3" max="3" width="15.6640625" style="3" customWidth="1"/>
    <col min="4" max="7" width="12.6640625" style="3" customWidth="1"/>
    <col min="8" max="16384" width="9.109375" style="1"/>
  </cols>
  <sheetData>
    <row r="1" spans="2:7" ht="120" customHeight="1" thickBot="1" x14ac:dyDescent="0.3">
      <c r="B1" s="141" t="s">
        <v>29</v>
      </c>
      <c r="C1" s="141"/>
      <c r="D1" s="141"/>
      <c r="E1" s="17"/>
      <c r="F1" s="17"/>
      <c r="G1" s="17"/>
    </row>
    <row r="2" spans="2:7" ht="39.9" customHeight="1" thickBot="1" x14ac:dyDescent="0.3">
      <c r="B2" s="31" t="s">
        <v>8</v>
      </c>
      <c r="C2" s="148" t="s">
        <v>19</v>
      </c>
      <c r="D2" s="149"/>
      <c r="E2" s="149"/>
      <c r="F2" s="149"/>
      <c r="G2" s="150"/>
    </row>
    <row r="3" spans="2:7" ht="15" customHeight="1" x14ac:dyDescent="0.25">
      <c r="B3" s="142" t="s">
        <v>37</v>
      </c>
      <c r="C3" s="143"/>
      <c r="D3" s="143"/>
      <c r="E3" s="143"/>
      <c r="F3" s="143"/>
      <c r="G3" s="144"/>
    </row>
    <row r="4" spans="2:7" ht="15" customHeight="1" x14ac:dyDescent="0.25">
      <c r="B4" s="129"/>
      <c r="C4" s="30" t="s">
        <v>30</v>
      </c>
      <c r="D4" s="139" t="s">
        <v>67</v>
      </c>
      <c r="E4" s="139"/>
      <c r="F4" s="139"/>
      <c r="G4" s="140"/>
    </row>
    <row r="5" spans="2:7" ht="15" customHeight="1" x14ac:dyDescent="0.25">
      <c r="B5" s="129"/>
      <c r="C5" s="32" t="s">
        <v>32</v>
      </c>
      <c r="D5" s="151" t="s">
        <v>64</v>
      </c>
      <c r="E5" s="152"/>
      <c r="F5" s="153" t="s">
        <v>65</v>
      </c>
      <c r="G5" s="154"/>
    </row>
    <row r="6" spans="2:7" ht="60" customHeight="1" x14ac:dyDescent="0.25">
      <c r="B6" s="129"/>
      <c r="C6" s="33"/>
      <c r="D6" s="155">
        <v>185</v>
      </c>
      <c r="E6" s="155"/>
      <c r="F6" s="155">
        <v>225</v>
      </c>
      <c r="G6" s="156"/>
    </row>
    <row r="7" spans="2:7" ht="15" customHeight="1" thickBot="1" x14ac:dyDescent="0.3">
      <c r="B7" s="130"/>
      <c r="C7" s="145" t="s">
        <v>75</v>
      </c>
      <c r="D7" s="146"/>
      <c r="E7" s="146"/>
      <c r="F7" s="146"/>
      <c r="G7" s="147"/>
    </row>
    <row r="8" spans="2:7" ht="15" customHeight="1" x14ac:dyDescent="0.25">
      <c r="B8" s="142" t="s">
        <v>36</v>
      </c>
      <c r="C8" s="143"/>
      <c r="D8" s="143"/>
      <c r="E8" s="143"/>
      <c r="F8" s="143"/>
      <c r="G8" s="144"/>
    </row>
    <row r="9" spans="2:7" ht="15" customHeight="1" x14ac:dyDescent="0.25">
      <c r="B9" s="129"/>
      <c r="C9" s="30" t="s">
        <v>30</v>
      </c>
      <c r="D9" s="139" t="s">
        <v>31</v>
      </c>
      <c r="E9" s="139"/>
      <c r="F9" s="139"/>
      <c r="G9" s="140"/>
    </row>
    <row r="10" spans="2:7" ht="15" customHeight="1" x14ac:dyDescent="0.25">
      <c r="B10" s="129"/>
      <c r="C10" s="133" t="s">
        <v>32</v>
      </c>
      <c r="D10" s="134"/>
      <c r="E10" s="134"/>
      <c r="F10" s="134"/>
      <c r="G10" s="135"/>
    </row>
    <row r="11" spans="2:7" ht="144.9" customHeight="1" x14ac:dyDescent="0.25">
      <c r="B11" s="129"/>
      <c r="C11" s="33"/>
      <c r="D11" s="155">
        <v>290</v>
      </c>
      <c r="E11" s="155"/>
      <c r="F11" s="155">
        <v>360</v>
      </c>
      <c r="G11" s="156"/>
    </row>
    <row r="12" spans="2:7" ht="15" customHeight="1" thickBot="1" x14ac:dyDescent="0.3">
      <c r="B12" s="130"/>
      <c r="C12" s="145" t="s">
        <v>75</v>
      </c>
      <c r="D12" s="146"/>
      <c r="E12" s="146"/>
      <c r="F12" s="146"/>
      <c r="G12" s="147"/>
    </row>
    <row r="13" spans="2:7" ht="15" customHeight="1" x14ac:dyDescent="0.25">
      <c r="B13" s="142" t="s">
        <v>35</v>
      </c>
      <c r="C13" s="143"/>
      <c r="D13" s="143"/>
      <c r="E13" s="143"/>
      <c r="F13" s="143"/>
      <c r="G13" s="144"/>
    </row>
    <row r="14" spans="2:7" ht="15" customHeight="1" x14ac:dyDescent="0.25">
      <c r="B14" s="129"/>
      <c r="C14" s="7" t="s">
        <v>30</v>
      </c>
      <c r="D14" s="139" t="s">
        <v>33</v>
      </c>
      <c r="E14" s="139"/>
      <c r="F14" s="139"/>
      <c r="G14" s="140"/>
    </row>
    <row r="15" spans="2:7" ht="15" customHeight="1" x14ac:dyDescent="0.25">
      <c r="B15" s="129"/>
      <c r="C15" s="133" t="s">
        <v>32</v>
      </c>
      <c r="D15" s="134"/>
      <c r="E15" s="134"/>
      <c r="F15" s="134"/>
      <c r="G15" s="135"/>
    </row>
    <row r="16" spans="2:7" ht="65.099999999999994" customHeight="1" x14ac:dyDescent="0.25">
      <c r="B16" s="129"/>
      <c r="C16" s="136">
        <v>260</v>
      </c>
      <c r="D16" s="137"/>
      <c r="E16" s="137"/>
      <c r="F16" s="137"/>
      <c r="G16" s="138"/>
    </row>
    <row r="17" spans="2:7" ht="15" customHeight="1" thickBot="1" x14ac:dyDescent="0.3">
      <c r="B17" s="130"/>
      <c r="C17" s="145" t="s">
        <v>76</v>
      </c>
      <c r="D17" s="146"/>
      <c r="E17" s="146"/>
      <c r="F17" s="146"/>
      <c r="G17" s="147"/>
    </row>
    <row r="18" spans="2:7" ht="15" customHeight="1" x14ac:dyDescent="0.25">
      <c r="B18" s="142" t="s">
        <v>38</v>
      </c>
      <c r="C18" s="143"/>
      <c r="D18" s="143"/>
      <c r="E18" s="143"/>
      <c r="F18" s="143"/>
      <c r="G18" s="144"/>
    </row>
    <row r="19" spans="2:7" ht="15" customHeight="1" x14ac:dyDescent="0.25">
      <c r="B19" s="129"/>
      <c r="C19" s="7" t="s">
        <v>30</v>
      </c>
      <c r="D19" s="139" t="s">
        <v>33</v>
      </c>
      <c r="E19" s="139"/>
      <c r="F19" s="139"/>
      <c r="G19" s="140"/>
    </row>
    <row r="20" spans="2:7" ht="15" customHeight="1" x14ac:dyDescent="0.25">
      <c r="B20" s="129"/>
      <c r="C20" s="133" t="s">
        <v>32</v>
      </c>
      <c r="D20" s="134"/>
      <c r="E20" s="134"/>
      <c r="F20" s="134"/>
      <c r="G20" s="135"/>
    </row>
    <row r="21" spans="2:7" ht="144.9" customHeight="1" x14ac:dyDescent="0.25">
      <c r="B21" s="129"/>
      <c r="C21" s="136">
        <v>300</v>
      </c>
      <c r="D21" s="137"/>
      <c r="E21" s="137"/>
      <c r="F21" s="137"/>
      <c r="G21" s="138"/>
    </row>
    <row r="22" spans="2:7" ht="15" customHeight="1" thickBot="1" x14ac:dyDescent="0.3">
      <c r="B22" s="130"/>
      <c r="C22" s="122" t="s">
        <v>75</v>
      </c>
      <c r="D22" s="123"/>
      <c r="E22" s="123"/>
      <c r="F22" s="123"/>
      <c r="G22" s="124"/>
    </row>
    <row r="23" spans="2:7" ht="15" customHeight="1" thickBot="1" x14ac:dyDescent="0.3">
      <c r="B23" s="125" t="s">
        <v>39</v>
      </c>
      <c r="C23" s="126"/>
      <c r="D23" s="126"/>
      <c r="E23" s="126"/>
      <c r="F23" s="126"/>
      <c r="G23" s="127"/>
    </row>
    <row r="24" spans="2:7" ht="15" customHeight="1" x14ac:dyDescent="0.25">
      <c r="B24" s="128"/>
      <c r="C24" s="6" t="s">
        <v>30</v>
      </c>
      <c r="D24" s="131" t="s">
        <v>66</v>
      </c>
      <c r="E24" s="131"/>
      <c r="F24" s="131"/>
      <c r="G24" s="132"/>
    </row>
    <row r="25" spans="2:7" ht="15" customHeight="1" x14ac:dyDescent="0.25">
      <c r="B25" s="129"/>
      <c r="C25" s="133" t="s">
        <v>32</v>
      </c>
      <c r="D25" s="134"/>
      <c r="E25" s="134"/>
      <c r="F25" s="134"/>
      <c r="G25" s="135"/>
    </row>
    <row r="26" spans="2:7" ht="65.099999999999994" customHeight="1" x14ac:dyDescent="0.25">
      <c r="B26" s="129"/>
      <c r="C26" s="136">
        <v>230</v>
      </c>
      <c r="D26" s="137"/>
      <c r="E26" s="137"/>
      <c r="F26" s="137"/>
      <c r="G26" s="138"/>
    </row>
    <row r="27" spans="2:7" ht="15" customHeight="1" thickBot="1" x14ac:dyDescent="0.3">
      <c r="B27" s="130"/>
      <c r="C27" s="122" t="s">
        <v>34</v>
      </c>
      <c r="D27" s="123"/>
      <c r="E27" s="123"/>
      <c r="F27" s="123"/>
      <c r="G27" s="124"/>
    </row>
    <row r="28" spans="2:7" ht="20.100000000000001" customHeight="1" x14ac:dyDescent="0.25">
      <c r="B28" s="73" t="s">
        <v>81</v>
      </c>
      <c r="C28" s="163">
        <v>160</v>
      </c>
      <c r="D28" s="157"/>
      <c r="E28" s="157"/>
      <c r="F28" s="157" t="s">
        <v>85</v>
      </c>
      <c r="G28" s="158"/>
    </row>
    <row r="29" spans="2:7" ht="20.100000000000001" customHeight="1" x14ac:dyDescent="0.25">
      <c r="B29" s="75" t="s">
        <v>84</v>
      </c>
      <c r="C29" s="164">
        <v>250</v>
      </c>
      <c r="D29" s="159"/>
      <c r="E29" s="159"/>
      <c r="F29" s="159" t="str">
        <f>F28</f>
        <v>на секцию</v>
      </c>
      <c r="G29" s="160"/>
    </row>
    <row r="30" spans="2:7" ht="20.100000000000001" customHeight="1" x14ac:dyDescent="0.25">
      <c r="B30" s="75" t="s">
        <v>83</v>
      </c>
      <c r="C30" s="164">
        <v>335</v>
      </c>
      <c r="D30" s="159"/>
      <c r="E30" s="159"/>
      <c r="F30" s="159" t="str">
        <f>F29</f>
        <v>на секцию</v>
      </c>
      <c r="G30" s="160"/>
    </row>
    <row r="31" spans="2:7" ht="20.100000000000001" customHeight="1" thickBot="1" x14ac:dyDescent="0.3">
      <c r="B31" s="74" t="s">
        <v>82</v>
      </c>
      <c r="C31" s="165">
        <v>430</v>
      </c>
      <c r="D31" s="161"/>
      <c r="E31" s="161"/>
      <c r="F31" s="161" t="str">
        <f>F30</f>
        <v>на секцию</v>
      </c>
      <c r="G31" s="162"/>
    </row>
    <row r="32" spans="2:7" ht="15" customHeight="1" thickBot="1" x14ac:dyDescent="0.3">
      <c r="B32" s="142" t="s">
        <v>56</v>
      </c>
      <c r="C32" s="143"/>
      <c r="D32" s="143"/>
      <c r="E32" s="143"/>
      <c r="F32" s="143"/>
      <c r="G32" s="144"/>
    </row>
    <row r="33" spans="2:7" ht="15" customHeight="1" x14ac:dyDescent="0.25">
      <c r="B33" s="128"/>
      <c r="C33" s="6" t="s">
        <v>30</v>
      </c>
      <c r="D33" s="131" t="s">
        <v>58</v>
      </c>
      <c r="E33" s="131"/>
      <c r="F33" s="131"/>
      <c r="G33" s="132"/>
    </row>
    <row r="34" spans="2:7" ht="15" customHeight="1" x14ac:dyDescent="0.25">
      <c r="B34" s="129"/>
      <c r="C34" s="133"/>
      <c r="D34" s="134"/>
      <c r="E34" s="134"/>
      <c r="F34" s="134"/>
      <c r="G34" s="135"/>
    </row>
    <row r="35" spans="2:7" ht="65.099999999999994" customHeight="1" x14ac:dyDescent="0.25">
      <c r="B35" s="129"/>
      <c r="C35" s="136">
        <v>430</v>
      </c>
      <c r="D35" s="137"/>
      <c r="E35" s="137"/>
      <c r="F35" s="137"/>
      <c r="G35" s="138"/>
    </row>
    <row r="36" spans="2:7" ht="15" customHeight="1" thickBot="1" x14ac:dyDescent="0.3">
      <c r="B36" s="130"/>
      <c r="C36" s="122" t="s">
        <v>34</v>
      </c>
      <c r="D36" s="123"/>
      <c r="E36" s="123"/>
      <c r="F36" s="123"/>
      <c r="G36" s="124"/>
    </row>
    <row r="37" spans="2:7" ht="15" customHeight="1" thickBot="1" x14ac:dyDescent="0.3">
      <c r="B37" s="142" t="s">
        <v>57</v>
      </c>
      <c r="C37" s="143"/>
      <c r="D37" s="143"/>
      <c r="E37" s="143"/>
      <c r="F37" s="143"/>
      <c r="G37" s="144"/>
    </row>
    <row r="38" spans="2:7" ht="15" customHeight="1" x14ac:dyDescent="0.25">
      <c r="B38" s="128"/>
      <c r="C38" s="6" t="s">
        <v>30</v>
      </c>
      <c r="D38" s="131" t="s">
        <v>58</v>
      </c>
      <c r="E38" s="131"/>
      <c r="F38" s="131"/>
      <c r="G38" s="132"/>
    </row>
    <row r="39" spans="2:7" ht="15" customHeight="1" x14ac:dyDescent="0.25">
      <c r="B39" s="129"/>
      <c r="C39" s="133"/>
      <c r="D39" s="134"/>
      <c r="E39" s="134"/>
      <c r="F39" s="134"/>
      <c r="G39" s="135"/>
    </row>
    <row r="40" spans="2:7" ht="65.099999999999994" customHeight="1" x14ac:dyDescent="0.25">
      <c r="B40" s="129"/>
      <c r="C40" s="136">
        <v>420</v>
      </c>
      <c r="D40" s="137"/>
      <c r="E40" s="137"/>
      <c r="F40" s="137"/>
      <c r="G40" s="138"/>
    </row>
    <row r="41" spans="2:7" ht="15" customHeight="1" thickBot="1" x14ac:dyDescent="0.3">
      <c r="B41" s="130"/>
      <c r="C41" s="122" t="s">
        <v>34</v>
      </c>
      <c r="D41" s="123"/>
      <c r="E41" s="123"/>
      <c r="F41" s="123"/>
      <c r="G41" s="124"/>
    </row>
  </sheetData>
  <mergeCells count="55">
    <mergeCell ref="D38:G38"/>
    <mergeCell ref="B38:B41"/>
    <mergeCell ref="C39:G39"/>
    <mergeCell ref="C40:G40"/>
    <mergeCell ref="C41:G41"/>
    <mergeCell ref="F28:G28"/>
    <mergeCell ref="F29:G29"/>
    <mergeCell ref="F30:G30"/>
    <mergeCell ref="F31:G31"/>
    <mergeCell ref="B37:G37"/>
    <mergeCell ref="B32:G32"/>
    <mergeCell ref="B33:B36"/>
    <mergeCell ref="D33:G33"/>
    <mergeCell ref="C34:G34"/>
    <mergeCell ref="C35:G35"/>
    <mergeCell ref="C36:G36"/>
    <mergeCell ref="C28:E28"/>
    <mergeCell ref="C29:E29"/>
    <mergeCell ref="C30:E30"/>
    <mergeCell ref="C31:E31"/>
    <mergeCell ref="D5:E5"/>
    <mergeCell ref="F5:G5"/>
    <mergeCell ref="D6:E6"/>
    <mergeCell ref="F6:G6"/>
    <mergeCell ref="C17:G17"/>
    <mergeCell ref="D11:E11"/>
    <mergeCell ref="F11:G11"/>
    <mergeCell ref="B1:D1"/>
    <mergeCell ref="B19:B22"/>
    <mergeCell ref="B3:G3"/>
    <mergeCell ref="B8:G8"/>
    <mergeCell ref="B13:G13"/>
    <mergeCell ref="B18:G18"/>
    <mergeCell ref="B4:B7"/>
    <mergeCell ref="B14:B17"/>
    <mergeCell ref="D14:G14"/>
    <mergeCell ref="C21:G21"/>
    <mergeCell ref="C12:G12"/>
    <mergeCell ref="C15:G15"/>
    <mergeCell ref="C2:G2"/>
    <mergeCell ref="D4:G4"/>
    <mergeCell ref="D9:G9"/>
    <mergeCell ref="C7:G7"/>
    <mergeCell ref="B9:B12"/>
    <mergeCell ref="C10:G10"/>
    <mergeCell ref="C16:G16"/>
    <mergeCell ref="D19:G19"/>
    <mergeCell ref="C20:G20"/>
    <mergeCell ref="C22:G22"/>
    <mergeCell ref="B23:G23"/>
    <mergeCell ref="B24:B27"/>
    <mergeCell ref="D24:G24"/>
    <mergeCell ref="C25:G25"/>
    <mergeCell ref="C26:G26"/>
    <mergeCell ref="C27:G27"/>
  </mergeCells>
  <pageMargins left="0.7" right="0.7" top="0.75" bottom="0.75" header="0.3" footer="0.3"/>
  <pageSetup paperSize="9" scale="6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4" workbookViewId="0">
      <selection activeCell="R37" sqref="R37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R24" sqref="R24"/>
    </sheetView>
  </sheetViews>
  <sheetFormatPr defaultRowHeight="13.2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8</vt:i4>
      </vt:variant>
    </vt:vector>
  </HeadingPairs>
  <TitlesOfParts>
    <vt:vector size="36" baseType="lpstr">
      <vt:lpstr>КРЕСЛА ЭКОНОМ</vt:lpstr>
      <vt:lpstr>КРЕСЛА БЮДЖЕТ </vt:lpstr>
      <vt:lpstr>КРЕСЛА ДЕБЮТ</vt:lpstr>
      <vt:lpstr>КРЕСЛА КОМФОРТ</vt:lpstr>
      <vt:lpstr>КРЕСЛА СОЛО, МОНО</vt:lpstr>
      <vt:lpstr>КРЕСЛА СТАНДАРТ</vt:lpstr>
      <vt:lpstr>ДОП. ОПЦИИ</vt:lpstr>
      <vt:lpstr>ЦВЕТ ОБИВКИ "АЛКАЛА"</vt:lpstr>
      <vt:lpstr>ЦВЕТ ОБИВКИ "ИНТЕРЬЕР"</vt:lpstr>
      <vt:lpstr>ЭКОНОМ</vt:lpstr>
      <vt:lpstr>БЮДЖЕТ-1</vt:lpstr>
      <vt:lpstr>БЮДЖЕТ-2</vt:lpstr>
      <vt:lpstr>БЮДЖЕТ-3</vt:lpstr>
      <vt:lpstr>БЮДЖЕТ-4</vt:lpstr>
      <vt:lpstr>БЮДЖЕТ-5</vt:lpstr>
      <vt:lpstr>ДЕБЮТ-1</vt:lpstr>
      <vt:lpstr>ДЕБЮТ-2</vt:lpstr>
      <vt:lpstr>ДЕБЮТ-3</vt:lpstr>
      <vt:lpstr>ДЕБЮТ-4</vt:lpstr>
      <vt:lpstr>ДЕБЮТ-5</vt:lpstr>
      <vt:lpstr>КОМФОРТ-1</vt:lpstr>
      <vt:lpstr>КОМФОРТ-2</vt:lpstr>
      <vt:lpstr>КОМФОРТ-3</vt:lpstr>
      <vt:lpstr>КОМФОРТ-4</vt:lpstr>
      <vt:lpstr>КОМФОРТ-5</vt:lpstr>
      <vt:lpstr>СОЛО, МОНО</vt:lpstr>
      <vt:lpstr>СТАНДАРТ</vt:lpstr>
      <vt:lpstr>СТАНДАРТ ПЛЮС</vt:lpstr>
      <vt:lpstr>'БЮДЖЕТ-1'!Область_печати</vt:lpstr>
      <vt:lpstr>'ДОП. ОПЦИИ'!Область_печати</vt:lpstr>
      <vt:lpstr>'КРЕСЛА БЮДЖЕТ '!Область_печати</vt:lpstr>
      <vt:lpstr>'КРЕСЛА ДЕБЮТ'!Область_печати</vt:lpstr>
      <vt:lpstr>'КРЕСЛА КОМФОРТ'!Область_печати</vt:lpstr>
      <vt:lpstr>'КРЕСЛА СОЛО, МОНО'!Область_печати</vt:lpstr>
      <vt:lpstr>'КРЕСЛА СТАНДАРТ'!Область_печати</vt:lpstr>
      <vt:lpstr>'КРЕСЛА ЭКОНОМ'!Область_печати</vt:lpstr>
    </vt:vector>
  </TitlesOfParts>
  <Company>ООО НПФ "АНРО"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Алексей Борисович</cp:lastModifiedBy>
  <cp:lastPrinted>2016-07-01T10:59:01Z</cp:lastPrinted>
  <dcterms:created xsi:type="dcterms:W3CDTF">2008-04-02T14:42:25Z</dcterms:created>
  <dcterms:modified xsi:type="dcterms:W3CDTF">2018-05-13T17:38:45Z</dcterms:modified>
</cp:coreProperties>
</file>